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Gabriella Carunchio\Documents\Struttura\1_Personale\Determine\Riparto risorse\"/>
    </mc:Choice>
  </mc:AlternateContent>
  <xr:revisionPtr revIDLastSave="0" documentId="8_{D36C37E8-96CD-4C98-B5F5-E627892AD64E}" xr6:coauthVersionLast="47" xr6:coauthVersionMax="47" xr10:uidLastSave="{00000000-0000-0000-0000-000000000000}"/>
  <bookViews>
    <workbookView xWindow="-110" yWindow="-110" windowWidth="19420" windowHeight="11500" xr2:uid="{A4F82B5C-604E-4D56-8C39-C072EEC5AE2A}"/>
  </bookViews>
  <sheets>
    <sheet name="Foglio1" sheetId="1" r:id="rId1"/>
  </sheets>
  <definedNames>
    <definedName name="_xlnm._FilterDatabase" localSheetId="0" hidden="1">Foglio1!$A$2:$Z$117</definedName>
    <definedName name="_xlnm.Print_Titles" localSheetId="0">Foglio1!$1:$2</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6" i="1" l="1"/>
  <c r="I115" i="1"/>
  <c r="I114" i="1"/>
  <c r="I113" i="1"/>
  <c r="I112" i="1"/>
  <c r="I111" i="1"/>
  <c r="I110" i="1"/>
  <c r="I109" i="1"/>
  <c r="I108" i="1"/>
  <c r="I107" i="1"/>
  <c r="I105" i="1"/>
  <c r="I103" i="1"/>
  <c r="I101" i="1"/>
  <c r="I99" i="1"/>
  <c r="I97" i="1"/>
  <c r="I95" i="1"/>
  <c r="I93" i="1"/>
  <c r="I89" i="1"/>
  <c r="I91" i="1"/>
  <c r="I87" i="1"/>
  <c r="I85" i="1"/>
  <c r="I83" i="1"/>
  <c r="I81" i="1"/>
  <c r="I79" i="1"/>
  <c r="I77" i="1"/>
  <c r="I75" i="1"/>
  <c r="I73" i="1"/>
  <c r="I71" i="1"/>
  <c r="I69" i="1"/>
  <c r="I67" i="1"/>
  <c r="I65" i="1"/>
  <c r="I63" i="1"/>
  <c r="I61" i="1"/>
  <c r="I59" i="1"/>
  <c r="I57" i="1"/>
  <c r="I55" i="1"/>
  <c r="I53" i="1"/>
  <c r="I51" i="1"/>
  <c r="I49" i="1"/>
  <c r="I47" i="1"/>
  <c r="I45" i="1"/>
  <c r="I43" i="1"/>
  <c r="I41" i="1"/>
  <c r="I39" i="1"/>
  <c r="I37" i="1"/>
  <c r="I35" i="1"/>
  <c r="I33" i="1"/>
  <c r="I31" i="1"/>
  <c r="I29" i="1"/>
  <c r="I27" i="1"/>
  <c r="I25" i="1"/>
  <c r="I23" i="1"/>
  <c r="I58" i="1"/>
  <c r="I60" i="1"/>
  <c r="I62" i="1"/>
  <c r="I64" i="1"/>
  <c r="I66" i="1"/>
  <c r="I68" i="1"/>
  <c r="I70" i="1"/>
  <c r="I72" i="1"/>
  <c r="I74" i="1"/>
  <c r="I76" i="1"/>
  <c r="I78" i="1"/>
  <c r="I80" i="1"/>
  <c r="I82" i="1"/>
  <c r="I84" i="1"/>
  <c r="I86" i="1"/>
  <c r="I88" i="1"/>
  <c r="I90" i="1"/>
  <c r="I92" i="1"/>
  <c r="I94" i="1"/>
  <c r="I96" i="1"/>
  <c r="I98" i="1"/>
  <c r="I100" i="1"/>
  <c r="I102" i="1"/>
  <c r="I104" i="1"/>
  <c r="I106" i="1"/>
  <c r="I38" i="1"/>
  <c r="I40" i="1"/>
  <c r="I42" i="1"/>
  <c r="I44" i="1"/>
  <c r="I46" i="1"/>
  <c r="I48" i="1"/>
  <c r="I50" i="1"/>
  <c r="I52" i="1"/>
  <c r="I54" i="1"/>
  <c r="I56" i="1"/>
  <c r="I36" i="1"/>
  <c r="I34" i="1"/>
  <c r="I32" i="1"/>
  <c r="I30" i="1"/>
  <c r="I28" i="1"/>
  <c r="I26" i="1"/>
  <c r="I24" i="1"/>
  <c r="I22" i="1"/>
  <c r="I21" i="1"/>
  <c r="I19" i="1"/>
  <c r="I17" i="1"/>
  <c r="I18" i="1"/>
  <c r="I16" i="1"/>
  <c r="I14" i="1"/>
  <c r="I12" i="1"/>
  <c r="I10" i="1"/>
  <c r="I8" i="1"/>
  <c r="I6" i="1"/>
  <c r="I4" i="1"/>
  <c r="I15" i="1"/>
  <c r="I13" i="1"/>
  <c r="I9" i="1"/>
  <c r="I11" i="1"/>
  <c r="G7" i="1"/>
  <c r="I7" i="1" s="1"/>
  <c r="G5" i="1"/>
  <c r="I5" i="1" s="1"/>
  <c r="G3" i="1"/>
  <c r="G117" i="1" s="1"/>
  <c r="I3" i="1" l="1"/>
  <c r="I117" i="1" s="1"/>
</calcChain>
</file>

<file path=xl/sharedStrings.xml><?xml version="1.0" encoding="utf-8"?>
<sst xmlns="http://schemas.openxmlformats.org/spreadsheetml/2006/main" count="583" uniqueCount="280">
  <si>
    <t>Allegato A - Ripartizione risorse</t>
  </si>
  <si>
    <t>CODICE INTERVENTO</t>
  </si>
  <si>
    <t>REGIONE</t>
  </si>
  <si>
    <t>PROVINCIA</t>
  </si>
  <si>
    <t>COMUNE</t>
  </si>
  <si>
    <t>DESCRIZIONE INTERVENTO</t>
  </si>
  <si>
    <t xml:space="preserve">IMPORTO COMPLESSIVO FINANZIATO
</t>
  </si>
  <si>
    <t>SPESE SOSTENUTE SOGGETTO ATTUATORE USCENTE</t>
  </si>
  <si>
    <t>RIPARTIZIONE RISORSE</t>
  </si>
  <si>
    <t>SOGGETTO ATTUATORE</t>
  </si>
  <si>
    <t>ATTO DI ADESIONE PROTOCOLLO IN USCITA</t>
  </si>
  <si>
    <t>ER-URVI-000148</t>
  </si>
  <si>
    <t>ER-URVI-000148-SH</t>
  </si>
  <si>
    <t>EMILIA-ROMAGNA</t>
  </si>
  <si>
    <t>BO</t>
  </si>
  <si>
    <t>BOLOGNA</t>
  </si>
  <si>
    <t>Realizzazione opere di contenimento della frana, nonché interventi di sistemazione idraulica e di regimentazione delle acque. - Via Di Barbiano</t>
  </si>
  <si>
    <t>CONSAP</t>
  </si>
  <si>
    <t xml:space="preserve"> Prot. 17/11/2025.0007784.U</t>
  </si>
  <si>
    <t>ER-URVI-000148-SB</t>
  </si>
  <si>
    <t>AMMINISTRAZIONE COMUNALE DI BOLOGNA</t>
  </si>
  <si>
    <t>ER-URVI-000149</t>
  </si>
  <si>
    <t>ER-URVI-000149-SH</t>
  </si>
  <si>
    <t>Realizzazione opere di contenimento delle scarpate, consolidamento della sede stradale. - Via Del Paleotto</t>
  </si>
  <si>
    <t>Prot. 17/11/2025.0007784.U</t>
  </si>
  <si>
    <t>ER-URVI-000149-SB</t>
  </si>
  <si>
    <t>ER-URVI-000147</t>
  </si>
  <si>
    <t>ER-URVI-000147-SH</t>
  </si>
  <si>
    <t>Realizzazione opere di contenimento delle scarpate, consolidamento della sede stradale. - Via Della Fratta</t>
  </si>
  <si>
    <t>ER-URVI-000147-SB</t>
  </si>
  <si>
    <t>ER-URVI-000150</t>
  </si>
  <si>
    <t>ER-URVI-000150-SH</t>
  </si>
  <si>
    <t>Realizzazione opere di contenimento delle scarpate, consolidamento della sede stradale. - Via Del Poggio</t>
  </si>
  <si>
    <t>ER-URVI-000150-SB</t>
  </si>
  <si>
    <t>ER-UBIS-000186</t>
  </si>
  <si>
    <t>ER-UBIS-000186-SH</t>
  </si>
  <si>
    <t>RA</t>
  </si>
  <si>
    <t>BRISIGHELLA</t>
  </si>
  <si>
    <t>Alleggerimento fronte franoso, realizzazione di terrazzamenti, pulizia riva, compattazione strada, regimentazione delle acque nei fossi occlusi</t>
  </si>
  <si>
    <t>Prot. 16/01/2026.0000298.U</t>
  </si>
  <si>
    <t>ER-UBIS-000186-SB</t>
  </si>
  <si>
    <t>AMMINISTRAZIONE COMUNALE DI BRISIGHELLA</t>
  </si>
  <si>
    <t>ER-UBIS-000187</t>
  </si>
  <si>
    <t>ER-UBIS-000187-SH</t>
  </si>
  <si>
    <t>ER-UBIS-000187-SB</t>
  </si>
  <si>
    <t>ER-UBIS-000188</t>
  </si>
  <si>
    <t>ER-UBIS-000188-SH</t>
  </si>
  <si>
    <t>ER-UBIS-000188-SB</t>
  </si>
  <si>
    <t>ER-UBIS-000189</t>
  </si>
  <si>
    <t>ER-UBIS-000189-SH</t>
  </si>
  <si>
    <t>ER-UBIS-000189-SB</t>
  </si>
  <si>
    <t>ER-UBIS-000190</t>
  </si>
  <si>
    <t>ER-UBIS-000190-SH</t>
  </si>
  <si>
    <t>ER-UBIS-000190-SB</t>
  </si>
  <si>
    <t>ER-UBIS-000192</t>
  </si>
  <si>
    <t>ER-UBIS-000192-SH</t>
  </si>
  <si>
    <t>ER-UBIS-000192-SB</t>
  </si>
  <si>
    <t>ER-UBIS-000193</t>
  </si>
  <si>
    <t>ER-UBIS-000193-SH</t>
  </si>
  <si>
    <t>ER-UBIS-000193-SB</t>
  </si>
  <si>
    <t>ER-UBIS-000194</t>
  </si>
  <si>
    <t>ER-UBIS-000194-SH</t>
  </si>
  <si>
    <t>ER-UBIS-000194-SB</t>
  </si>
  <si>
    <t>ER-UBIS-000195</t>
  </si>
  <si>
    <t>ER-UBIS-000195-SH</t>
  </si>
  <si>
    <t>ER-UBIS-000195-SB</t>
  </si>
  <si>
    <t>ER-UBIS-000196</t>
  </si>
  <si>
    <t>ER-UBIS-000196-SH</t>
  </si>
  <si>
    <t>ER-UBIS-000196-SB</t>
  </si>
  <si>
    <t>ER-UBIS-000197</t>
  </si>
  <si>
    <t>ER-UBIS-000197-SH</t>
  </si>
  <si>
    <t>ER-UBIS-000197-SB</t>
  </si>
  <si>
    <t>ER-UBIS-000198</t>
  </si>
  <si>
    <t>ER-UBIS-000198-SH</t>
  </si>
  <si>
    <t>ER-UBIS-000198-SB</t>
  </si>
  <si>
    <t>ER-UBIS-000199</t>
  </si>
  <si>
    <t>ER-UBIS-000199-SH</t>
  </si>
  <si>
    <t>ER-UBIS-000199-SB</t>
  </si>
  <si>
    <t>ER-UBIS-000200</t>
  </si>
  <si>
    <t>ER-UBIS-000200-SH</t>
  </si>
  <si>
    <t>ER-UBIS-000200-SB</t>
  </si>
  <si>
    <t>ER-UBIS-000201</t>
  </si>
  <si>
    <t>ER-UBIS-000201-SH</t>
  </si>
  <si>
    <t>ER-UBIS-000201-SB</t>
  </si>
  <si>
    <t>ER-UBIS-000202</t>
  </si>
  <si>
    <t>ER-UBIS-000202-SH</t>
  </si>
  <si>
    <t>ER-UBIS-000202-SB</t>
  </si>
  <si>
    <t>ER-UBIS-000191</t>
  </si>
  <si>
    <t>ER-UBIS-000191-SH</t>
  </si>
  <si>
    <t>ER-UBIS-000191-SB</t>
  </si>
  <si>
    <t>ER-URVI-000008</t>
  </si>
  <si>
    <t>ER-URVI-000008-SH</t>
  </si>
  <si>
    <t>BUDRIO</t>
  </si>
  <si>
    <t>Danni causati alle viabilità comunali dal permanere dell’acqua alluvionale e dai materiali/detriti trasportati. Per le seguenti strade si segnala la necessità di effettuare lavori di rifacimento del pacchetto stradale, ivi inclusa la risagomatura dei relativi fossi stradali al fine del corretto deflusso delle acque meteoriche: Via Rondanina, Via Ponti, Via Visita; Via Bagnarola; Via Bagnaresa ; Via Vigorso ; Via Cantarana; Via Cavalle; Via Canalazzo ; Via Budella ; Via Donzone ; Via Spino Bianco ; Via Larghe Vedrana ; Via Frabona ; Via Lumachina ; Via Fondazza ; Via Riccardina ; Via Riccardina Mezzolara ; Via Pianella ; Via San</t>
  </si>
  <si>
    <t>SOGESID</t>
  </si>
  <si>
    <t>Prot. 21/11/2025.0007975.U</t>
  </si>
  <si>
    <t>ER-URVI-000008-SB</t>
  </si>
  <si>
    <t>AMMINISTRAZIONE COMUNALE DI BUDRIO</t>
  </si>
  <si>
    <t>ER-URVI-001822-ACC</t>
  </si>
  <si>
    <t>ER-URVI-001822-ACC-SH</t>
  </si>
  <si>
    <t>CASOLA VALSENIO</t>
  </si>
  <si>
    <t>Alleggerimento fronte franoso, realizzazione di terrazzamenti e regimentazione delle acque,spostamento strada verso monte per le frane sottostrada in attesa di interventi definitivi</t>
  </si>
  <si>
    <t>Prot. 16/12/2025.0008881.U</t>
  </si>
  <si>
    <t>ER-URVI-001822-ACC-SB</t>
  </si>
  <si>
    <t>AMMINISTRAZIONE COMUNALE DI CASOLA VALSENIO</t>
  </si>
  <si>
    <t>ER-URVI-001379</t>
  </si>
  <si>
    <t>ER-URVI-001379-SH</t>
  </si>
  <si>
    <t>Realizzazione di Banca e di seguito terrazzamento per ricostruzione completa di strada non più esistente da completare in seguito con interventi di ingegneria</t>
  </si>
  <si>
    <t>ER-URVI-001379-SB</t>
  </si>
  <si>
    <t>ER-URVI-001367</t>
  </si>
  <si>
    <t>ER-URVI-001367-SH</t>
  </si>
  <si>
    <t>Alleggerimento fronte franoso, realizzazione di terrazzamenti e regimentazione delle acque, spostamento strada verso monte per le frane sottostrada in attesa di interventi definitivi</t>
  </si>
  <si>
    <t>ER-URVI-001367-SB</t>
  </si>
  <si>
    <t>ER-URVI-001821-ACC</t>
  </si>
  <si>
    <t>ER-URVI-001821-ACC-SH</t>
  </si>
  <si>
    <t>ER-URVI-001821-ACC-SB</t>
  </si>
  <si>
    <t>ER-URVI-001365</t>
  </si>
  <si>
    <t>ER-URVI-001365-SH</t>
  </si>
  <si>
    <t>ER-URVI-001365-SB</t>
  </si>
  <si>
    <t>ER-URVI-001368</t>
  </si>
  <si>
    <t>ER-URVI-001368-SH</t>
  </si>
  <si>
    <t>ER-URVI-001368-SB</t>
  </si>
  <si>
    <t>ER-URVI-001377</t>
  </si>
  <si>
    <t>ER-URVI-001377-SH</t>
  </si>
  <si>
    <t>ER-URVI-001377-SB</t>
  </si>
  <si>
    <t>TO-UBIS-000026</t>
  </si>
  <si>
    <t>TO-UBIS-000026-SH</t>
  </si>
  <si>
    <t>TOSCANA</t>
  </si>
  <si>
    <t xml:space="preserve">FI </t>
  </si>
  <si>
    <t>Firenzuola</t>
  </si>
  <si>
    <t>Consolidamento dei tratti di strada per i quali non si e' intervenuti in somma urgenza, perche' rimasti in piedi seppur fortemente danneggiati dall'evento e a rischio di crollo. occorre realizzare delle opere di sostegno a valle della carreggiata e il ripristino del fondo stradale. realizzazione di paratie di micropali, gabbionate a valle della strada. disgaggio massi, abbattimento piante pericolose, reti o barriere paramassi.</t>
  </si>
  <si>
    <t>Prot. 03/11/2025.0007237.U</t>
  </si>
  <si>
    <t>TO-UBIS-000026-SB</t>
  </si>
  <si>
    <t>AMMINISTRAZIONE COMUNALE DI FIRENZUOLA</t>
  </si>
  <si>
    <t>TO-URVI-000022</t>
  </si>
  <si>
    <t>TO-URVI-000022-SH</t>
  </si>
  <si>
    <t>Ricostruzione tratto di strada franato. realizzazione paratia di micropali a sostegno della strada.</t>
  </si>
  <si>
    <t>TO-URVI-000022-SB</t>
  </si>
  <si>
    <t>ER-URVI-000846</t>
  </si>
  <si>
    <t>ER-URVI-000846-SH</t>
  </si>
  <si>
    <t>FC</t>
  </si>
  <si>
    <t>PORTICO E SAN BENEDETTO</t>
  </si>
  <si>
    <t>Messa in sicurezza e mitigazione del rischio della strada vicinale ad uso pubblico Pecorile e
abitato di San Benedetto in Alpe-L. Progettazione Esecutiva
San Benedetto in Alpe</t>
  </si>
  <si>
    <t>Prot. 15/12/2025.0008808.U</t>
  </si>
  <si>
    <t>ER-URVI-000846-SB</t>
  </si>
  <si>
    <t>AMMINISTRAZIONE COMUNALE DI PORTICO E SAN BENEDETTO</t>
  </si>
  <si>
    <t>ER-URVI-000903</t>
  </si>
  <si>
    <t>ER-URVI-000903-SH</t>
  </si>
  <si>
    <t>SANTA SOFIA</t>
  </si>
  <si>
    <t>Realizzazione di canali drenanti profondi  che, partendo dalla nicchia di distacco posta a monte della sede stradale si dovranno spingere verso valle oltre il rilevato stardale,   sopra il drenaggio si ricomporrà la banchina stradale, Realizzazione di una berlinese di pali e/o micropali ancorata nel substrato roccioso per la delimitazione definitiva della sede stradale Realizzazzione rete idrica superficiale per lo smaltimento delle acque mediante impermeabilizzazione della canaletta stradale di monte  con utilizzo di geostuoie . Ripristino della fondazione e pavimentazione stradale completa di posa di guardrail. (loc. Trapoggio). Ripristino della fondazione e pavimentazione stradale, realizzazione di sistema di drenaggio previa posa di opere di ingegneria naturalistica sulla scarpata di valle della sede viabile (Saviana)</t>
  </si>
  <si>
    <t>Prot. 20/11/2025.0007908.U</t>
  </si>
  <si>
    <t>ER-URVI-000903-SB</t>
  </si>
  <si>
    <t>AMMINISTRAZIONE COMUNALE DI SANTA SOFIA</t>
  </si>
  <si>
    <t>ER-UBIS-000401</t>
  </si>
  <si>
    <t>ER-UBIS-000401-SH</t>
  </si>
  <si>
    <t>SOGLIANO AL RUBICONE</t>
  </si>
  <si>
    <t>Consolidamento del versante a valle dell'abitato di Via Castellaccio Montegelli</t>
  </si>
  <si>
    <t>Prot. 23/12/2025.0009180.U</t>
  </si>
  <si>
    <t>ER-UBIS-000401-SB</t>
  </si>
  <si>
    <t>AMMINISTRAZIONE COMUNALE DI SOGLIANO AL RUBICONE</t>
  </si>
  <si>
    <t>ER-URVI-001126</t>
  </si>
  <si>
    <t>ER-URVI-001126-SH</t>
  </si>
  <si>
    <t>MO</t>
  </si>
  <si>
    <t>PIEVEPELAGO</t>
  </si>
  <si>
    <t>SP 324 del passo delle radici – lavori per il ripristino del dissesto della carreggiata in corrispondenza del km 73+120 in localita’ casa carzoli in comune di Pievepelago/Frassinoro</t>
  </si>
  <si>
    <t>Prot. 04/11/2025.0007287.U</t>
  </si>
  <si>
    <t>ER-URVI-001126-SB</t>
  </si>
  <si>
    <t>AMMINISTRAZIONE PROVINCIALE DI MODENA</t>
  </si>
  <si>
    <t>ER-URVI-001139</t>
  </si>
  <si>
    <t>ER-URVI-001139-SH</t>
  </si>
  <si>
    <t>PALAGANO</t>
  </si>
  <si>
    <t>SP 39 di Santa Giulia lavori per il consolidamento del parcheggio del centro visite del parco di monte santa giulia al km 1+500 in comune di Palagano</t>
  </si>
  <si>
    <t>ER-URVI-001139-SB</t>
  </si>
  <si>
    <t>ER-URVI-001124</t>
  </si>
  <si>
    <t>ER-URVI-001124-SH</t>
  </si>
  <si>
    <t>FRASSINORO</t>
  </si>
  <si>
    <t>SP 486 di Montefiorino - lavori di consolidamento e messa in sicurezza della corsia di valle coinvolta da dissesto idrogeologico al km 81+900 in localita’ casa ceccarini in comune di Frassinoro</t>
  </si>
  <si>
    <t>ER-URVI-001124-SB</t>
  </si>
  <si>
    <t>ER-URVI-001137</t>
  </si>
  <si>
    <t>ER-URVI-001137-SH</t>
  </si>
  <si>
    <t>PAVULLO NEL FRIGNANO</t>
  </si>
  <si>
    <t>SP 30 di Sestola - lavori di consolidamento del muro di sostegno di valle coinvolto da dissesto idrogeologico al km 6+600 in localita’ sasso puzzino in comune di Pavullo nel Frignano</t>
  </si>
  <si>
    <t>ER-URVI-001137-SB</t>
  </si>
  <si>
    <t>ER-URVI-001122</t>
  </si>
  <si>
    <t>ER-URVI-001122-SH</t>
  </si>
  <si>
    <t>POLINAGO</t>
  </si>
  <si>
    <t>SP 23 di Valle Rossenna - lavori di consolidamento da dissesto idrogeologico diffuso al km 9+300 e al km 13+050 e aree limitrofe in localita’ gombola in comune di Polinago</t>
  </si>
  <si>
    <t>ER-URVI-001122-SB</t>
  </si>
  <si>
    <t>ER-URVI-001129</t>
  </si>
  <si>
    <t>ER-URVI-001129-SH</t>
  </si>
  <si>
    <t>SP 38 di Civago - lavori di consolidamento e messa in sicurezza del muro di sostegno coinvolto da dissesto idrogeologico al km 4+900 in localita’ roncadello in comune di Frassinoro</t>
  </si>
  <si>
    <t>ER-URVI-001129-SB</t>
  </si>
  <si>
    <t>ER-URVI-001117</t>
  </si>
  <si>
    <t>ER-URVI-001117-SH</t>
  </si>
  <si>
    <t>PRIGNANO SULLA SECCHIA</t>
  </si>
  <si>
    <t>SP 19 di Castelvecchio - lavori di consolidamento della carreggiata stradale coinvolta da dissesto idrogeologico al km 7+600 in localita' casa azzoni in comune di Prignano sulla Secchia</t>
  </si>
  <si>
    <t>ER-URVI-001117-SB</t>
  </si>
  <si>
    <t>ER-URVI-001121</t>
  </si>
  <si>
    <t>ER-URVI-001121-SH</t>
  </si>
  <si>
    <t>MARANO SUL PANARO</t>
  </si>
  <si>
    <t>SP 21 di Serramazzoni - lavori di consolidamento da dissesto idrogeologico diffuso al km 6+400 in localita' Rodiano e al km 7+200 in localita’ San Gaetano e aree limitrofe in comune di Marano sul Panaro</t>
  </si>
  <si>
    <t>ER-URVI-001121-SB</t>
  </si>
  <si>
    <t>ER-URVI-001120</t>
  </si>
  <si>
    <t>ER-URVI-001120-SH</t>
  </si>
  <si>
    <t>COMUNI VARI (BO)</t>
  </si>
  <si>
    <t>Lavori di consolidamento da dissesto idrogeologico diffuso sulla SP 24 di Monchio al km 3+950 in localita’ Pugnago, al km 4+820 in localita'  Dignatica, al km 5+000 in localita' Rio Maggio e sulla SP 39 di Santa Giulia al km 0+700 e aree limitrofe nei comuni di Prignano sulla Secchia e Palagano</t>
  </si>
  <si>
    <t>ER-URVI-001120-SB</t>
  </si>
  <si>
    <t>ER-URVI-001128</t>
  </si>
  <si>
    <t>ER-URVI-001128-SH</t>
  </si>
  <si>
    <t>SP 18 di Puianello - lavori di consolidamento da dissesto idrogeologico diffuso al km 7+700 in localita’ Puianello in comune di Castelvetro e al km 15+050 in localita’ Ricco’ e aree limitrofe nei comuni di Castelvetro di modena e Serramazzoni</t>
  </si>
  <si>
    <t>ER-URVI-001128-SB</t>
  </si>
  <si>
    <t>ER-URVI-001118</t>
  </si>
  <si>
    <t>ER-URVI-001118-SH</t>
  </si>
  <si>
    <t>SASSUOLO</t>
  </si>
  <si>
    <t>sp 20 di san pellegrinetto - lavori di consolidamento del corpo stradale coinvolto da dissesto idrogeologico diffuso al km 4+500 e 5+100 e aree limitrofe in localita’ montegibbio in comune di sassuolo</t>
  </si>
  <si>
    <t>ER-URVI-001118-SB</t>
  </si>
  <si>
    <t>ER-URVI-001134</t>
  </si>
  <si>
    <t>ER-URVI-001134-SH</t>
  </si>
  <si>
    <t>SP 486 di Montefiorino - lavori di consolidamento da dissesto idrogeologico diffuso al km 56+000 in localita' pianezzo, al km 78+170 in localita’Piandelagotti e aree limitrofe nei comuni di Montefiorino e Frassinoro</t>
  </si>
  <si>
    <t>ER-URVI-001134-SB</t>
  </si>
  <si>
    <t>ER-URVI-001127</t>
  </si>
  <si>
    <t>ER-URVI-001127-SH</t>
  </si>
  <si>
    <t>SERRAMAZZONI</t>
  </si>
  <si>
    <t>SP 3 Giardini - lavori di consolidamento da dissesto idrogeologico diffuso al km 19+100 in localita' museo della rosa e al km  21+200 in localita' la roccia e aree limitrofe in comune di Serramazzoni</t>
  </si>
  <si>
    <t>ER-URVI-001127SB</t>
  </si>
  <si>
    <t>ER-URVI-001131</t>
  </si>
  <si>
    <t>ER-URVI-001131-SH</t>
  </si>
  <si>
    <t>SP 486 di Montefiorino - lavori di consolidamento da dissesto idrogeologico diffuso al km 70+150 in localita’ Riccovolto, al km 70+750 in localita’ bivio casa pazzaglia, al km  77+150 in localita’ caseificio piandelagotti e aree limitrofe in comune di Frassinoro</t>
  </si>
  <si>
    <t>ER-URVI-001131-SB</t>
  </si>
  <si>
    <t>ER-URVI-001119</t>
  </si>
  <si>
    <t>ER-URVI-001119-SH</t>
  </si>
  <si>
    <t>Lavori di consolidamento da dissesto idrogeologico diffuso sulla SP 21 di Serramazzoni al km 11+300  in localita’ san dalmazio - casa taiate in comune di Serramazzoni e sulla SP 31 di acquaria al km 1+800 in localita’ Camatta in comune di Pavullo nel  Frignano e aree limitrofe</t>
  </si>
  <si>
    <t>ER-URVI-001119-SB</t>
  </si>
  <si>
    <t>ER-URVI-001125</t>
  </si>
  <si>
    <t>ER-URVI-001125-SH</t>
  </si>
  <si>
    <t>SP 26 di Samone lavori di consolidamento e messa in sicurezza del corpo stradale coinvolto da movimento franoso al km 5+600 in comune di Pavullo nel Frignano</t>
  </si>
  <si>
    <t>ER-URVI-001125-SB</t>
  </si>
  <si>
    <t>ER-URVI-001123</t>
  </si>
  <si>
    <t>ER-URVI-001123-SH</t>
  </si>
  <si>
    <t>Lavori di consolidamento da dissesto idrogeologico diffuso sulla SP 25 di Montombraro al km 0+350 in localita' Zocchetta, sulla sp 27 della docciola al km 18+900 in localita' San Giacomo Maggiore, al km 28+250 in localita' Canevaccia e aree limitrofe nei comuni di Zocca e Montese</t>
  </si>
  <si>
    <t>ER-URVI-001123-SB</t>
  </si>
  <si>
    <t>ER-URVI-001138</t>
  </si>
  <si>
    <t>ER-URVI-001138-SH</t>
  </si>
  <si>
    <t>Lavori di consolidamento da dissesto idrogeologico diffuso sulla SP 28 di Palagano al km 10+300 in localita' molino del grillo, sulla sp 36 del malandrone 1+580 in localita' molino vivi, al km 4+970 e aree limitrofe nei comuni di Lama Mocogno e Serramazzoni</t>
  </si>
  <si>
    <t>ER-URVI-001138-SB</t>
  </si>
  <si>
    <t>ER-URVI-001323</t>
  </si>
  <si>
    <t>ER-URVI-001323-SH</t>
  </si>
  <si>
    <t>CONSELICE</t>
  </si>
  <si>
    <t>Rifacimento sponda arginale del canale e consolidamento stradale su tutto il tratto interessato</t>
  </si>
  <si>
    <t>In firma</t>
  </si>
  <si>
    <t>ER-URVI-001323-SB</t>
  </si>
  <si>
    <t>AMMINISTRAZIONE COMUNALE DI CONSELICE</t>
  </si>
  <si>
    <t>ER-URVI-001330</t>
  </si>
  <si>
    <t>ER-URVI-001330-SH</t>
  </si>
  <si>
    <t>FAENZA</t>
  </si>
  <si>
    <t>Lavori di consolidamento e/o restauro e risanamento conservativo e/o nuova costruzione</t>
  </si>
  <si>
    <t>Prot. 09/02/2026.0001064.U</t>
  </si>
  <si>
    <t>ER-URVI-001330-SB</t>
  </si>
  <si>
    <t>AMMINISTRAZIONE COMUNALE DI FAENZA</t>
  </si>
  <si>
    <t>ER-URVI-001331</t>
  </si>
  <si>
    <t>ER-URVI-001331-SH</t>
  </si>
  <si>
    <t>Realizzazione nuovo impalcato ponte delle Grazie:
- Progettazione esecutiva di tutto l'intervento;
- Esecuzione indagini propedeutiche alla progettazione</t>
  </si>
  <si>
    <t>ER-URVI-001331-SB</t>
  </si>
  <si>
    <t>ER-URVI-001703</t>
  </si>
  <si>
    <t>ER-URVI-001703-SH</t>
  </si>
  <si>
    <t>MODIGLIANA</t>
  </si>
  <si>
    <t>Ricostruzione Ponte via Carlo Alberto Dalla Chiesa località Ca’ Stronchino, mediante demolizione della spalla in sinistra
idraulica e rimozione dell’impalcato collassato, ricostruzione
di nuova campata e rafforzamento della pile e della spalla in destra idraulica mediante realizzazione di micropali.</t>
  </si>
  <si>
    <t>Prot. 09/02/2026.0001076.U</t>
  </si>
  <si>
    <t>ER-URVI-001703-SB</t>
  </si>
  <si>
    <t>AMMINISTRAZIONE COMUNALE DI MODIGLIANA</t>
  </si>
  <si>
    <t>ER-URVI-001794-ACC</t>
  </si>
  <si>
    <t>ER-URVI-001794-ACC-SH</t>
  </si>
  <si>
    <t>ROCCA SAN CASCIANO</t>
  </si>
  <si>
    <t>Ripristini Piani Stradali e opere idrauliche, riprofilature scarpate, ripristini di sistemi di protezione scarpate</t>
  </si>
  <si>
    <t>ANAS S.P.A.</t>
  </si>
  <si>
    <r>
      <rPr>
        <b/>
        <sz val="12"/>
        <color rgb="FF000000"/>
        <rFont val="Calibri"/>
      </rPr>
      <t xml:space="preserve">Comunicazione Soggetto attuatore uscente </t>
    </r>
    <r>
      <rPr>
        <sz val="12"/>
        <color rgb="FF000000"/>
        <rFont val="Calibri"/>
      </rPr>
      <t>Prot. n. 1026.E del 06/02/2026</t>
    </r>
  </si>
  <si>
    <t>ER-URVI-001794-ACC-SB</t>
  </si>
  <si>
    <t>COMUNE DI ROCCA SAN CASCIANO</t>
  </si>
  <si>
    <t>TOTALE</t>
  </si>
  <si>
    <t>CODICE INTERVENTO A SEGUITO RIPARTIZIONE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</si>
</sst>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Aptos Narrow"/>
      <family val="2"/>
      <scheme val="minor"/>
    </font>
    <font>
      <sz val="11"/>
      <color theme="1"/>
      <name val="Aptos Narrow"/>
      <family val="2"/>
      <scheme val="minor"/>
    </font>
    <font>
      <b/>
      <sz val="12"/>
      <color theme="1"/>
      <name val="Calibri"/>
      <family val="2"/>
    </font>
    <font>
      <sz val="12"/>
      <color theme="1"/>
      <name val="Calibri"/>
      <family val="2"/>
    </font>
    <font>
      <sz val="12"/>
      <color rgb="FF000000"/>
      <name val="Calibri"/>
      <family val="2"/>
    </font>
    <font>
      <sz val="12"/>
      <name val="Calibri"/>
      <family val="2"/>
    </font>
    <font>
      <b/>
      <sz val="12"/>
      <color rgb="FF000000"/>
      <name val="Calibri"/>
    </font>
    <font>
      <sz val="12"/>
      <color rgb="FF000000"/>
      <name val="Calibri"/>
    </font>
  </fonts>
  <fills count="9">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0" fillId="3" borderId="0" xfId="0" applyFill="1"/>
    <xf numFmtId="0" fontId="2"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right" vertical="center" wrapText="1"/>
    </xf>
    <xf numFmtId="43" fontId="3" fillId="2" borderId="1" xfId="1" applyFont="1" applyFill="1" applyBorder="1" applyAlignment="1">
      <alignment vertical="center" wrapText="1"/>
    </xf>
    <xf numFmtId="0" fontId="3" fillId="2" borderId="1" xfId="0" applyFont="1" applyFill="1" applyBorder="1" applyAlignment="1">
      <alignment horizontal="center" vertical="center" wrapText="1"/>
    </xf>
    <xf numFmtId="43" fontId="3" fillId="0" borderId="1" xfId="1" applyFont="1" applyFill="1" applyBorder="1" applyAlignment="1">
      <alignment vertical="center" wrapText="1"/>
    </xf>
    <xf numFmtId="4" fontId="3"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4" fontId="3" fillId="5" borderId="1" xfId="0" applyNumberFormat="1" applyFont="1" applyFill="1" applyBorder="1" applyAlignment="1">
      <alignment horizontal="right" vertical="center" wrapText="1"/>
    </xf>
    <xf numFmtId="4" fontId="3" fillId="5" borderId="1" xfId="0" applyNumberFormat="1" applyFont="1" applyFill="1" applyBorder="1" applyAlignment="1">
      <alignment horizontal="center" vertical="center" wrapText="1"/>
    </xf>
    <xf numFmtId="4" fontId="2" fillId="0" borderId="1" xfId="0" applyNumberFormat="1" applyFont="1" applyBorder="1"/>
    <xf numFmtId="0" fontId="3" fillId="0" borderId="1" xfId="0" applyFont="1" applyBorder="1"/>
    <xf numFmtId="43" fontId="2" fillId="0" borderId="1" xfId="0" applyNumberFormat="1" applyFont="1" applyBorder="1"/>
    <xf numFmtId="4" fontId="3" fillId="7" borderId="1" xfId="0" applyNumberFormat="1" applyFont="1" applyFill="1" applyBorder="1" applyAlignment="1">
      <alignment horizontal="right" vertical="center" wrapText="1"/>
    </xf>
    <xf numFmtId="4" fontId="3" fillId="7"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3" fillId="0" borderId="1" xfId="1" applyNumberFormat="1" applyFont="1" applyFill="1" applyBorder="1" applyAlignment="1">
      <alignment horizontal="right" vertical="center" wrapText="1"/>
    </xf>
    <xf numFmtId="4" fontId="3" fillId="0" borderId="1" xfId="0" applyNumberFormat="1" applyFont="1" applyBorder="1" applyAlignment="1">
      <alignment horizontal="right" vertical="center" wrapText="1"/>
    </xf>
    <xf numFmtId="4" fontId="3" fillId="0" borderId="2" xfId="0" applyNumberFormat="1" applyFont="1" applyBorder="1" applyAlignment="1">
      <alignment horizontal="right" vertical="center"/>
    </xf>
    <xf numFmtId="4" fontId="3" fillId="0" borderId="3" xfId="0" applyNumberFormat="1" applyFont="1" applyBorder="1" applyAlignment="1">
      <alignment horizontal="right" vertical="center"/>
    </xf>
    <xf numFmtId="0" fontId="7" fillId="0" borderId="2" xfId="0" applyFont="1" applyBorder="1" applyAlignment="1">
      <alignment horizontal="left"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0" fontId="3" fillId="3" borderId="1" xfId="0" applyFont="1" applyFill="1" applyBorder="1" applyAlignment="1">
      <alignment horizontal="left" vertical="center" wrapText="1"/>
    </xf>
    <xf numFmtId="0" fontId="2" fillId="6" borderId="0" xfId="0" applyFont="1" applyFill="1" applyAlignment="1">
      <alignment horizontal="right" vertical="center"/>
    </xf>
    <xf numFmtId="4" fontId="5" fillId="0" borderId="1" xfId="0" applyNumberFormat="1" applyFont="1" applyBorder="1" applyAlignment="1">
      <alignment horizontal="right" vertical="center"/>
    </xf>
    <xf numFmtId="0" fontId="3" fillId="0" borderId="1" xfId="0" applyFont="1" applyBorder="1" applyAlignment="1">
      <alignment horizontal="center"/>
    </xf>
    <xf numFmtId="0" fontId="2" fillId="0" borderId="1" xfId="0" applyFont="1" applyBorder="1" applyAlignment="1">
      <alignment horizont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F059-0B19-4F4A-8878-99FE9A0510BD}">
  <sheetPr>
    <pageSetUpPr fitToPage="1"/>
  </sheetPr>
  <dimension ref="A1:Z117"/>
  <sheetViews>
    <sheetView tabSelected="1" zoomScaleNormal="100" workbookViewId="0">
      <selection activeCell="C3" sqref="C3:C4"/>
    </sheetView>
  </sheetViews>
  <sheetFormatPr defaultRowHeight="14.5" x14ac:dyDescent="0.35"/>
  <cols>
    <col min="1" max="1" width="24.453125" customWidth="1"/>
    <col min="2" max="2" width="25.6328125" customWidth="1"/>
    <col min="3" max="3" width="18.90625" customWidth="1"/>
    <col min="4" max="4" width="19" customWidth="1"/>
    <col min="5" max="5" width="21.08984375" customWidth="1"/>
    <col min="6" max="6" width="70.36328125" customWidth="1"/>
    <col min="7" max="7" width="21" customWidth="1"/>
    <col min="8" max="8" width="20.90625" customWidth="1"/>
    <col min="9" max="9" width="28.36328125" customWidth="1"/>
    <col min="10" max="10" width="33" customWidth="1"/>
    <col min="11" max="11" width="26.453125" customWidth="1"/>
  </cols>
  <sheetData>
    <row r="1" spans="1:26" ht="39.65" customHeight="1" x14ac:dyDescent="0.35">
      <c r="A1" s="33" t="s">
        <v>0</v>
      </c>
      <c r="B1" s="33"/>
      <c r="C1" s="33"/>
      <c r="D1" s="33"/>
      <c r="E1" s="33"/>
      <c r="F1" s="33"/>
      <c r="G1" s="33"/>
      <c r="H1" s="33"/>
      <c r="I1" s="33"/>
      <c r="J1" s="33"/>
      <c r="K1" s="33"/>
    </row>
    <row r="2" spans="1:26" ht="78.650000000000006" customHeight="1" x14ac:dyDescent="0.35">
      <c r="A2" s="2" t="s">
        <v>1</v>
      </c>
      <c r="B2" s="18" t="s">
        <v>279</v>
      </c>
      <c r="C2" s="2" t="s">
        <v>2</v>
      </c>
      <c r="D2" s="2" t="s">
        <v>3</v>
      </c>
      <c r="E2" s="2" t="s">
        <v>4</v>
      </c>
      <c r="F2" s="2" t="s">
        <v>5</v>
      </c>
      <c r="G2" s="2" t="s">
        <v>6</v>
      </c>
      <c r="H2" s="2" t="s">
        <v>7</v>
      </c>
      <c r="I2" s="2" t="s">
        <v>8</v>
      </c>
      <c r="J2" s="2" t="s">
        <v>9</v>
      </c>
      <c r="K2" s="2" t="s">
        <v>10</v>
      </c>
    </row>
    <row r="3" spans="1:26" ht="27.65" customHeight="1" x14ac:dyDescent="0.35">
      <c r="A3" s="19" t="s">
        <v>11</v>
      </c>
      <c r="B3" s="3" t="s">
        <v>12</v>
      </c>
      <c r="C3" s="19" t="s">
        <v>13</v>
      </c>
      <c r="D3" s="19" t="s">
        <v>14</v>
      </c>
      <c r="E3" s="19" t="s">
        <v>15</v>
      </c>
      <c r="F3" s="29" t="s">
        <v>16</v>
      </c>
      <c r="G3" s="25">
        <f>372044</f>
        <v>372044</v>
      </c>
      <c r="H3" s="25">
        <v>27955.66</v>
      </c>
      <c r="I3" s="5">
        <f>G3-H3</f>
        <v>344088.34</v>
      </c>
      <c r="J3" s="6" t="s">
        <v>17</v>
      </c>
      <c r="K3" s="29" t="s">
        <v>18</v>
      </c>
    </row>
    <row r="4" spans="1:26" ht="31" x14ac:dyDescent="0.35">
      <c r="A4" s="19"/>
      <c r="B4" s="3" t="s">
        <v>19</v>
      </c>
      <c r="C4" s="19"/>
      <c r="D4" s="19"/>
      <c r="E4" s="19"/>
      <c r="F4" s="29"/>
      <c r="G4" s="25"/>
      <c r="H4" s="25">
        <v>27955.66</v>
      </c>
      <c r="I4" s="7">
        <f>H3</f>
        <v>27955.66</v>
      </c>
      <c r="J4" s="8" t="s">
        <v>20</v>
      </c>
      <c r="K4" s="29"/>
    </row>
    <row r="5" spans="1:26" ht="28.25" customHeight="1" x14ac:dyDescent="0.35">
      <c r="A5" s="19" t="s">
        <v>21</v>
      </c>
      <c r="B5" s="3" t="s">
        <v>22</v>
      </c>
      <c r="C5" s="19" t="s">
        <v>13</v>
      </c>
      <c r="D5" s="19" t="s">
        <v>14</v>
      </c>
      <c r="E5" s="19" t="s">
        <v>15</v>
      </c>
      <c r="F5" s="29" t="s">
        <v>23</v>
      </c>
      <c r="G5" s="25">
        <f>631998</f>
        <v>631998</v>
      </c>
      <c r="H5" s="25">
        <v>27955.66</v>
      </c>
      <c r="I5" s="5">
        <f>G5-H5</f>
        <v>604042.34</v>
      </c>
      <c r="J5" s="9" t="s">
        <v>17</v>
      </c>
      <c r="K5" s="29" t="s">
        <v>24</v>
      </c>
    </row>
    <row r="6" spans="1:26" ht="35" customHeight="1" x14ac:dyDescent="0.35">
      <c r="A6" s="19"/>
      <c r="B6" s="3" t="s">
        <v>25</v>
      </c>
      <c r="C6" s="19"/>
      <c r="D6" s="19"/>
      <c r="E6" s="19"/>
      <c r="F6" s="29"/>
      <c r="G6" s="25"/>
      <c r="H6" s="25">
        <v>27955.66</v>
      </c>
      <c r="I6" s="7">
        <f>H5</f>
        <v>27955.66</v>
      </c>
      <c r="J6" s="8" t="s">
        <v>20</v>
      </c>
      <c r="K6" s="29"/>
    </row>
    <row r="7" spans="1:26" ht="27.65" customHeight="1" x14ac:dyDescent="0.35">
      <c r="A7" s="19" t="s">
        <v>26</v>
      </c>
      <c r="B7" s="3" t="s">
        <v>27</v>
      </c>
      <c r="C7" s="19" t="s">
        <v>13</v>
      </c>
      <c r="D7" s="19" t="s">
        <v>14</v>
      </c>
      <c r="E7" s="19" t="s">
        <v>15</v>
      </c>
      <c r="F7" s="29" t="s">
        <v>28</v>
      </c>
      <c r="G7" s="25">
        <f>1600801</f>
        <v>1600801</v>
      </c>
      <c r="H7" s="25">
        <v>49198.09</v>
      </c>
      <c r="I7" s="5">
        <f>G7-H7</f>
        <v>1551602.91</v>
      </c>
      <c r="J7" s="9" t="s">
        <v>17</v>
      </c>
      <c r="K7" s="29" t="s">
        <v>24</v>
      </c>
    </row>
    <row r="8" spans="1:26" ht="31" x14ac:dyDescent="0.35">
      <c r="A8" s="19"/>
      <c r="B8" s="3" t="s">
        <v>29</v>
      </c>
      <c r="C8" s="19"/>
      <c r="D8" s="19"/>
      <c r="E8" s="19"/>
      <c r="F8" s="29"/>
      <c r="G8" s="25"/>
      <c r="H8" s="25">
        <v>49198.09</v>
      </c>
      <c r="I8" s="7">
        <f>H7</f>
        <v>49198.09</v>
      </c>
      <c r="J8" s="8" t="s">
        <v>20</v>
      </c>
      <c r="K8" s="29"/>
    </row>
    <row r="9" spans="1:26" ht="27.65" customHeight="1" x14ac:dyDescent="0.35">
      <c r="A9" s="19" t="s">
        <v>30</v>
      </c>
      <c r="B9" s="3" t="s">
        <v>31</v>
      </c>
      <c r="C9" s="19" t="s">
        <v>13</v>
      </c>
      <c r="D9" s="19" t="s">
        <v>14</v>
      </c>
      <c r="E9" s="19" t="s">
        <v>15</v>
      </c>
      <c r="F9" s="29" t="s">
        <v>32</v>
      </c>
      <c r="G9" s="25">
        <v>1340847</v>
      </c>
      <c r="H9" s="25">
        <v>49198.09</v>
      </c>
      <c r="I9" s="5">
        <f>G9-H9</f>
        <v>1291648.9099999999</v>
      </c>
      <c r="J9" s="9" t="s">
        <v>17</v>
      </c>
      <c r="K9" s="29" t="s">
        <v>24</v>
      </c>
    </row>
    <row r="10" spans="1:26" ht="31" x14ac:dyDescent="0.35">
      <c r="A10" s="19"/>
      <c r="B10" s="3" t="s">
        <v>33</v>
      </c>
      <c r="C10" s="19"/>
      <c r="D10" s="19"/>
      <c r="E10" s="19"/>
      <c r="F10" s="29"/>
      <c r="G10" s="25"/>
      <c r="H10" s="25">
        <v>49198.09</v>
      </c>
      <c r="I10" s="7">
        <f>H9</f>
        <v>49198.09</v>
      </c>
      <c r="J10" s="8" t="s">
        <v>20</v>
      </c>
      <c r="K10" s="29"/>
    </row>
    <row r="11" spans="1:26" ht="28.25" customHeight="1" x14ac:dyDescent="0.35">
      <c r="A11" s="19" t="s">
        <v>34</v>
      </c>
      <c r="B11" s="3" t="s">
        <v>35</v>
      </c>
      <c r="C11" s="19" t="s">
        <v>13</v>
      </c>
      <c r="D11" s="19" t="s">
        <v>36</v>
      </c>
      <c r="E11" s="19" t="s">
        <v>37</v>
      </c>
      <c r="F11" s="29" t="s">
        <v>38</v>
      </c>
      <c r="G11" s="25">
        <v>2609400</v>
      </c>
      <c r="H11" s="25">
        <v>381.36</v>
      </c>
      <c r="I11" s="5">
        <f>G11-H11</f>
        <v>2609018.64</v>
      </c>
      <c r="J11" s="9" t="s">
        <v>17</v>
      </c>
      <c r="K11" s="29" t="s">
        <v>39</v>
      </c>
    </row>
    <row r="12" spans="1:26" ht="31" x14ac:dyDescent="0.35">
      <c r="A12" s="19"/>
      <c r="B12" s="3" t="s">
        <v>40</v>
      </c>
      <c r="C12" s="19"/>
      <c r="D12" s="19"/>
      <c r="E12" s="19"/>
      <c r="F12" s="29"/>
      <c r="G12" s="25"/>
      <c r="H12" s="25">
        <v>381.36</v>
      </c>
      <c r="I12" s="7">
        <f>H11</f>
        <v>381.36</v>
      </c>
      <c r="J12" s="8" t="s">
        <v>41</v>
      </c>
      <c r="K12" s="29"/>
    </row>
    <row r="13" spans="1:26" ht="27.65" customHeight="1" x14ac:dyDescent="0.35">
      <c r="A13" s="19" t="s">
        <v>42</v>
      </c>
      <c r="B13" s="3" t="s">
        <v>43</v>
      </c>
      <c r="C13" s="19" t="s">
        <v>13</v>
      </c>
      <c r="D13" s="19" t="s">
        <v>36</v>
      </c>
      <c r="E13" s="19" t="s">
        <v>37</v>
      </c>
      <c r="F13" s="29" t="s">
        <v>38</v>
      </c>
      <c r="G13" s="25">
        <v>2550156</v>
      </c>
      <c r="H13" s="25">
        <v>381.36</v>
      </c>
      <c r="I13" s="5">
        <f>G13-H13</f>
        <v>2549774.64</v>
      </c>
      <c r="J13" s="9" t="s">
        <v>17</v>
      </c>
      <c r="K13" s="29" t="s">
        <v>39</v>
      </c>
    </row>
    <row r="14" spans="1:26" ht="31" x14ac:dyDescent="0.35">
      <c r="A14" s="19"/>
      <c r="B14" s="3" t="s">
        <v>44</v>
      </c>
      <c r="C14" s="19"/>
      <c r="D14" s="19"/>
      <c r="E14" s="19"/>
      <c r="F14" s="29"/>
      <c r="G14" s="25"/>
      <c r="H14" s="25"/>
      <c r="I14" s="4">
        <f>H13</f>
        <v>381.36</v>
      </c>
      <c r="J14" s="8" t="s">
        <v>41</v>
      </c>
      <c r="K14" s="29"/>
    </row>
    <row r="15" spans="1:26" s="1" customFormat="1" ht="15.5" x14ac:dyDescent="0.35">
      <c r="A15" s="19" t="s">
        <v>45</v>
      </c>
      <c r="B15" s="3" t="s">
        <v>46</v>
      </c>
      <c r="C15" s="19" t="s">
        <v>13</v>
      </c>
      <c r="D15" s="19" t="s">
        <v>36</v>
      </c>
      <c r="E15" s="19" t="s">
        <v>37</v>
      </c>
      <c r="F15" s="29" t="s">
        <v>38</v>
      </c>
      <c r="G15" s="25">
        <v>718077.5</v>
      </c>
      <c r="H15" s="25">
        <v>381.36</v>
      </c>
      <c r="I15" s="10">
        <f>G15-H15</f>
        <v>717696.14</v>
      </c>
      <c r="J15" s="9" t="s">
        <v>17</v>
      </c>
      <c r="K15" s="29" t="s">
        <v>39</v>
      </c>
      <c r="L15"/>
      <c r="M15"/>
      <c r="N15"/>
      <c r="O15"/>
      <c r="P15"/>
      <c r="Q15"/>
      <c r="R15"/>
      <c r="S15"/>
      <c r="T15"/>
      <c r="U15"/>
      <c r="V15"/>
      <c r="W15"/>
      <c r="X15"/>
      <c r="Y15"/>
      <c r="Z15"/>
    </row>
    <row r="16" spans="1:26" ht="31" x14ac:dyDescent="0.35">
      <c r="A16" s="19"/>
      <c r="B16" s="3" t="s">
        <v>47</v>
      </c>
      <c r="C16" s="19"/>
      <c r="D16" s="19"/>
      <c r="E16" s="19"/>
      <c r="F16" s="29"/>
      <c r="G16" s="25"/>
      <c r="H16" s="25"/>
      <c r="I16" s="4">
        <f>H15</f>
        <v>381.36</v>
      </c>
      <c r="J16" s="8" t="s">
        <v>41</v>
      </c>
      <c r="K16" s="29"/>
    </row>
    <row r="17" spans="1:11" ht="27.65" customHeight="1" x14ac:dyDescent="0.35">
      <c r="A17" s="19" t="s">
        <v>48</v>
      </c>
      <c r="B17" s="3" t="s">
        <v>49</v>
      </c>
      <c r="C17" s="19" t="s">
        <v>13</v>
      </c>
      <c r="D17" s="19" t="s">
        <v>36</v>
      </c>
      <c r="E17" s="19" t="s">
        <v>37</v>
      </c>
      <c r="F17" s="29" t="s">
        <v>38</v>
      </c>
      <c r="G17" s="25">
        <v>1370993.5</v>
      </c>
      <c r="H17" s="25">
        <v>381.36</v>
      </c>
      <c r="I17" s="10">
        <f>G17-H17</f>
        <v>1370612.14</v>
      </c>
      <c r="J17" s="9" t="s">
        <v>17</v>
      </c>
      <c r="K17" s="29" t="s">
        <v>39</v>
      </c>
    </row>
    <row r="18" spans="1:11" ht="31" x14ac:dyDescent="0.35">
      <c r="A18" s="19"/>
      <c r="B18" s="3" t="s">
        <v>50</v>
      </c>
      <c r="C18" s="19"/>
      <c r="D18" s="19"/>
      <c r="E18" s="19"/>
      <c r="F18" s="29"/>
      <c r="G18" s="25"/>
      <c r="H18" s="25"/>
      <c r="I18" s="4">
        <f>H17</f>
        <v>381.36</v>
      </c>
      <c r="J18" s="8" t="s">
        <v>41</v>
      </c>
      <c r="K18" s="29"/>
    </row>
    <row r="19" spans="1:11" ht="27.65" customHeight="1" x14ac:dyDescent="0.35">
      <c r="A19" s="19" t="s">
        <v>51</v>
      </c>
      <c r="B19" s="3" t="s">
        <v>52</v>
      </c>
      <c r="C19" s="19" t="s">
        <v>13</v>
      </c>
      <c r="D19" s="19" t="s">
        <v>36</v>
      </c>
      <c r="E19" s="19" t="s">
        <v>37</v>
      </c>
      <c r="F19" s="29" t="s">
        <v>38</v>
      </c>
      <c r="G19" s="25">
        <v>2661412.5</v>
      </c>
      <c r="H19" s="25">
        <v>381.36</v>
      </c>
      <c r="I19" s="10">
        <f>G19-H19</f>
        <v>2661031.14</v>
      </c>
      <c r="J19" s="9" t="s">
        <v>17</v>
      </c>
      <c r="K19" s="29" t="s">
        <v>39</v>
      </c>
    </row>
    <row r="20" spans="1:11" ht="31" x14ac:dyDescent="0.35">
      <c r="A20" s="19"/>
      <c r="B20" s="3" t="s">
        <v>53</v>
      </c>
      <c r="C20" s="19"/>
      <c r="D20" s="19"/>
      <c r="E20" s="19"/>
      <c r="F20" s="29"/>
      <c r="G20" s="25"/>
      <c r="H20" s="25"/>
      <c r="I20" s="4">
        <v>381.36</v>
      </c>
      <c r="J20" s="8" t="s">
        <v>41</v>
      </c>
      <c r="K20" s="29"/>
    </row>
    <row r="21" spans="1:11" ht="27.65" customHeight="1" x14ac:dyDescent="0.35">
      <c r="A21" s="19" t="s">
        <v>54</v>
      </c>
      <c r="B21" s="3" t="s">
        <v>55</v>
      </c>
      <c r="C21" s="19" t="s">
        <v>13</v>
      </c>
      <c r="D21" s="19" t="s">
        <v>36</v>
      </c>
      <c r="E21" s="19" t="s">
        <v>37</v>
      </c>
      <c r="F21" s="29" t="s">
        <v>38</v>
      </c>
      <c r="G21" s="25">
        <v>607180</v>
      </c>
      <c r="H21" s="25">
        <v>381.36</v>
      </c>
      <c r="I21" s="10">
        <f>G21-H21</f>
        <v>606798.64</v>
      </c>
      <c r="J21" s="9" t="s">
        <v>17</v>
      </c>
      <c r="K21" s="29" t="s">
        <v>39</v>
      </c>
    </row>
    <row r="22" spans="1:11" ht="31" x14ac:dyDescent="0.35">
      <c r="A22" s="19"/>
      <c r="B22" s="3" t="s">
        <v>56</v>
      </c>
      <c r="C22" s="19"/>
      <c r="D22" s="19"/>
      <c r="E22" s="19"/>
      <c r="F22" s="29"/>
      <c r="G22" s="25"/>
      <c r="H22" s="25"/>
      <c r="I22" s="4">
        <f>H21</f>
        <v>381.36</v>
      </c>
      <c r="J22" s="8" t="s">
        <v>41</v>
      </c>
      <c r="K22" s="29"/>
    </row>
    <row r="23" spans="1:11" ht="27.65" customHeight="1" x14ac:dyDescent="0.35">
      <c r="A23" s="19" t="s">
        <v>57</v>
      </c>
      <c r="B23" s="3" t="s">
        <v>58</v>
      </c>
      <c r="C23" s="19" t="s">
        <v>13</v>
      </c>
      <c r="D23" s="19" t="s">
        <v>36</v>
      </c>
      <c r="E23" s="19" t="s">
        <v>37</v>
      </c>
      <c r="F23" s="29" t="s">
        <v>38</v>
      </c>
      <c r="G23" s="25">
        <v>2062591.5</v>
      </c>
      <c r="H23" s="25">
        <v>381.36</v>
      </c>
      <c r="I23" s="10">
        <f>G23-H23</f>
        <v>2062210.14</v>
      </c>
      <c r="J23" s="9" t="s">
        <v>17</v>
      </c>
      <c r="K23" s="29" t="s">
        <v>39</v>
      </c>
    </row>
    <row r="24" spans="1:11" ht="31" x14ac:dyDescent="0.35">
      <c r="A24" s="19"/>
      <c r="B24" s="3" t="s">
        <v>59</v>
      </c>
      <c r="C24" s="19"/>
      <c r="D24" s="19"/>
      <c r="E24" s="19"/>
      <c r="F24" s="29"/>
      <c r="G24" s="25"/>
      <c r="H24" s="25"/>
      <c r="I24" s="4">
        <f>H23</f>
        <v>381.36</v>
      </c>
      <c r="J24" s="8" t="s">
        <v>41</v>
      </c>
      <c r="K24" s="29"/>
    </row>
    <row r="25" spans="1:11" ht="27.65" customHeight="1" x14ac:dyDescent="0.35">
      <c r="A25" s="19" t="s">
        <v>60</v>
      </c>
      <c r="B25" s="3" t="s">
        <v>61</v>
      </c>
      <c r="C25" s="19" t="s">
        <v>13</v>
      </c>
      <c r="D25" s="19" t="s">
        <v>36</v>
      </c>
      <c r="E25" s="19" t="s">
        <v>37</v>
      </c>
      <c r="F25" s="29" t="s">
        <v>38</v>
      </c>
      <c r="G25" s="24">
        <v>781744.25</v>
      </c>
      <c r="H25" s="25">
        <v>381.36</v>
      </c>
      <c r="I25" s="10">
        <f>G25-H25</f>
        <v>781362.89</v>
      </c>
      <c r="J25" s="9" t="s">
        <v>17</v>
      </c>
      <c r="K25" s="29" t="s">
        <v>39</v>
      </c>
    </row>
    <row r="26" spans="1:11" ht="31" x14ac:dyDescent="0.35">
      <c r="A26" s="19"/>
      <c r="B26" s="3" t="s">
        <v>62</v>
      </c>
      <c r="C26" s="19"/>
      <c r="D26" s="19"/>
      <c r="E26" s="19"/>
      <c r="F26" s="29"/>
      <c r="G26" s="25"/>
      <c r="H26" s="25"/>
      <c r="I26" s="4">
        <f>H25</f>
        <v>381.36</v>
      </c>
      <c r="J26" s="8" t="s">
        <v>41</v>
      </c>
      <c r="K26" s="29"/>
    </row>
    <row r="27" spans="1:11" ht="27.65" customHeight="1" x14ac:dyDescent="0.35">
      <c r="A27" s="19" t="s">
        <v>63</v>
      </c>
      <c r="B27" s="3" t="s">
        <v>64</v>
      </c>
      <c r="C27" s="19" t="s">
        <v>13</v>
      </c>
      <c r="D27" s="19" t="s">
        <v>36</v>
      </c>
      <c r="E27" s="19" t="s">
        <v>37</v>
      </c>
      <c r="F27" s="29" t="s">
        <v>38</v>
      </c>
      <c r="G27" s="24">
        <v>546462</v>
      </c>
      <c r="H27" s="25">
        <v>381.36</v>
      </c>
      <c r="I27" s="10">
        <f>G27-H27</f>
        <v>546080.64</v>
      </c>
      <c r="J27" s="9" t="s">
        <v>17</v>
      </c>
      <c r="K27" s="29" t="s">
        <v>39</v>
      </c>
    </row>
    <row r="28" spans="1:11" ht="31" x14ac:dyDescent="0.35">
      <c r="A28" s="19"/>
      <c r="B28" s="3" t="s">
        <v>65</v>
      </c>
      <c r="C28" s="19"/>
      <c r="D28" s="19"/>
      <c r="E28" s="19"/>
      <c r="F28" s="29"/>
      <c r="G28" s="25"/>
      <c r="H28" s="25"/>
      <c r="I28" s="4">
        <f>H27</f>
        <v>381.36</v>
      </c>
      <c r="J28" s="8" t="s">
        <v>41</v>
      </c>
      <c r="K28" s="29"/>
    </row>
    <row r="29" spans="1:11" ht="27.65" customHeight="1" x14ac:dyDescent="0.35">
      <c r="A29" s="19" t="s">
        <v>66</v>
      </c>
      <c r="B29" s="3" t="s">
        <v>67</v>
      </c>
      <c r="C29" s="19" t="s">
        <v>13</v>
      </c>
      <c r="D29" s="19" t="s">
        <v>36</v>
      </c>
      <c r="E29" s="19" t="s">
        <v>37</v>
      </c>
      <c r="F29" s="29" t="s">
        <v>38</v>
      </c>
      <c r="G29" s="24">
        <v>556731.25</v>
      </c>
      <c r="H29" s="25">
        <v>381.36</v>
      </c>
      <c r="I29" s="10">
        <f>G29-H29</f>
        <v>556349.89</v>
      </c>
      <c r="J29" s="9" t="s">
        <v>17</v>
      </c>
      <c r="K29" s="29" t="s">
        <v>39</v>
      </c>
    </row>
    <row r="30" spans="1:11" ht="31" x14ac:dyDescent="0.35">
      <c r="A30" s="19"/>
      <c r="B30" s="3" t="s">
        <v>68</v>
      </c>
      <c r="C30" s="19"/>
      <c r="D30" s="19"/>
      <c r="E30" s="19"/>
      <c r="F30" s="29"/>
      <c r="G30" s="25"/>
      <c r="H30" s="25"/>
      <c r="I30" s="4">
        <f>H29</f>
        <v>381.36</v>
      </c>
      <c r="J30" s="8" t="s">
        <v>41</v>
      </c>
      <c r="K30" s="29"/>
    </row>
    <row r="31" spans="1:11" ht="27.65" customHeight="1" x14ac:dyDescent="0.35">
      <c r="A31" s="19" t="s">
        <v>69</v>
      </c>
      <c r="B31" s="3" t="s">
        <v>70</v>
      </c>
      <c r="C31" s="19" t="s">
        <v>13</v>
      </c>
      <c r="D31" s="19" t="s">
        <v>36</v>
      </c>
      <c r="E31" s="19" t="s">
        <v>37</v>
      </c>
      <c r="F31" s="29" t="s">
        <v>38</v>
      </c>
      <c r="G31" s="24">
        <v>3632988.75</v>
      </c>
      <c r="H31" s="25">
        <v>381.36</v>
      </c>
      <c r="I31" s="10">
        <f>G31-H31</f>
        <v>3632607.39</v>
      </c>
      <c r="J31" s="9" t="s">
        <v>17</v>
      </c>
      <c r="K31" s="29" t="s">
        <v>39</v>
      </c>
    </row>
    <row r="32" spans="1:11" ht="31" x14ac:dyDescent="0.35">
      <c r="A32" s="19"/>
      <c r="B32" s="3" t="s">
        <v>71</v>
      </c>
      <c r="C32" s="19"/>
      <c r="D32" s="19"/>
      <c r="E32" s="19"/>
      <c r="F32" s="29"/>
      <c r="G32" s="25"/>
      <c r="H32" s="25"/>
      <c r="I32" s="4">
        <f>H31</f>
        <v>381.36</v>
      </c>
      <c r="J32" s="8" t="s">
        <v>41</v>
      </c>
      <c r="K32" s="29"/>
    </row>
    <row r="33" spans="1:11" ht="27.65" customHeight="1" x14ac:dyDescent="0.35">
      <c r="A33" s="19" t="s">
        <v>72</v>
      </c>
      <c r="B33" s="3" t="s">
        <v>73</v>
      </c>
      <c r="C33" s="19" t="s">
        <v>13</v>
      </c>
      <c r="D33" s="19" t="s">
        <v>36</v>
      </c>
      <c r="E33" s="19" t="s">
        <v>37</v>
      </c>
      <c r="F33" s="29" t="s">
        <v>38</v>
      </c>
      <c r="G33" s="24">
        <v>3127541</v>
      </c>
      <c r="H33" s="25">
        <v>381.36</v>
      </c>
      <c r="I33" s="10">
        <f>G33-H33</f>
        <v>3127159.64</v>
      </c>
      <c r="J33" s="9" t="s">
        <v>17</v>
      </c>
      <c r="K33" s="29" t="s">
        <v>39</v>
      </c>
    </row>
    <row r="34" spans="1:11" ht="31" x14ac:dyDescent="0.35">
      <c r="A34" s="19"/>
      <c r="B34" s="3" t="s">
        <v>74</v>
      </c>
      <c r="C34" s="19"/>
      <c r="D34" s="19"/>
      <c r="E34" s="19"/>
      <c r="F34" s="29"/>
      <c r="G34" s="25"/>
      <c r="H34" s="25"/>
      <c r="I34" s="4">
        <f>H33</f>
        <v>381.36</v>
      </c>
      <c r="J34" s="8" t="s">
        <v>41</v>
      </c>
      <c r="K34" s="29"/>
    </row>
    <row r="35" spans="1:11" ht="27.65" customHeight="1" x14ac:dyDescent="0.35">
      <c r="A35" s="19" t="s">
        <v>75</v>
      </c>
      <c r="B35" s="3" t="s">
        <v>76</v>
      </c>
      <c r="C35" s="19" t="s">
        <v>13</v>
      </c>
      <c r="D35" s="19" t="s">
        <v>36</v>
      </c>
      <c r="E35" s="19" t="s">
        <v>37</v>
      </c>
      <c r="F35" s="29" t="s">
        <v>38</v>
      </c>
      <c r="G35" s="24">
        <v>925949.5</v>
      </c>
      <c r="H35" s="25">
        <v>381.36</v>
      </c>
      <c r="I35" s="10">
        <f>G35-H35</f>
        <v>925568.14</v>
      </c>
      <c r="J35" s="9" t="s">
        <v>17</v>
      </c>
      <c r="K35" s="29" t="s">
        <v>39</v>
      </c>
    </row>
    <row r="36" spans="1:11" ht="31" x14ac:dyDescent="0.35">
      <c r="A36" s="19"/>
      <c r="B36" s="3" t="s">
        <v>77</v>
      </c>
      <c r="C36" s="19"/>
      <c r="D36" s="19"/>
      <c r="E36" s="19"/>
      <c r="F36" s="29"/>
      <c r="G36" s="25"/>
      <c r="H36" s="25"/>
      <c r="I36" s="4">
        <f>H35</f>
        <v>381.36</v>
      </c>
      <c r="J36" s="8" t="s">
        <v>41</v>
      </c>
      <c r="K36" s="29"/>
    </row>
    <row r="37" spans="1:11" ht="27.65" customHeight="1" x14ac:dyDescent="0.35">
      <c r="A37" s="19" t="s">
        <v>78</v>
      </c>
      <c r="B37" s="3" t="s">
        <v>79</v>
      </c>
      <c r="C37" s="19" t="s">
        <v>13</v>
      </c>
      <c r="D37" s="19" t="s">
        <v>36</v>
      </c>
      <c r="E37" s="19" t="s">
        <v>37</v>
      </c>
      <c r="F37" s="29" t="s">
        <v>38</v>
      </c>
      <c r="G37" s="24">
        <v>1442052.5</v>
      </c>
      <c r="H37" s="25">
        <v>381.36</v>
      </c>
      <c r="I37" s="10">
        <f>G37-H37</f>
        <v>1441671.14</v>
      </c>
      <c r="J37" s="9" t="s">
        <v>17</v>
      </c>
      <c r="K37" s="29" t="s">
        <v>39</v>
      </c>
    </row>
    <row r="38" spans="1:11" ht="31" x14ac:dyDescent="0.35">
      <c r="A38" s="19"/>
      <c r="B38" s="3" t="s">
        <v>80</v>
      </c>
      <c r="C38" s="19"/>
      <c r="D38" s="19"/>
      <c r="E38" s="19"/>
      <c r="F38" s="29"/>
      <c r="G38" s="25"/>
      <c r="H38" s="25"/>
      <c r="I38" s="4">
        <f>H37</f>
        <v>381.36</v>
      </c>
      <c r="J38" s="8" t="s">
        <v>41</v>
      </c>
      <c r="K38" s="29"/>
    </row>
    <row r="39" spans="1:11" ht="27.65" customHeight="1" x14ac:dyDescent="0.35">
      <c r="A39" s="19" t="s">
        <v>81</v>
      </c>
      <c r="B39" s="3" t="s">
        <v>82</v>
      </c>
      <c r="C39" s="19" t="s">
        <v>13</v>
      </c>
      <c r="D39" s="19" t="s">
        <v>36</v>
      </c>
      <c r="E39" s="19" t="s">
        <v>37</v>
      </c>
      <c r="F39" s="29" t="s">
        <v>38</v>
      </c>
      <c r="G39" s="24">
        <v>3584875</v>
      </c>
      <c r="H39" s="25">
        <v>381.36</v>
      </c>
      <c r="I39" s="10">
        <f>G39-H39</f>
        <v>3584493.64</v>
      </c>
      <c r="J39" s="9" t="s">
        <v>17</v>
      </c>
      <c r="K39" s="29" t="s">
        <v>39</v>
      </c>
    </row>
    <row r="40" spans="1:11" ht="31" x14ac:dyDescent="0.35">
      <c r="A40" s="19"/>
      <c r="B40" s="3" t="s">
        <v>83</v>
      </c>
      <c r="C40" s="19"/>
      <c r="D40" s="19"/>
      <c r="E40" s="19"/>
      <c r="F40" s="29"/>
      <c r="G40" s="25"/>
      <c r="H40" s="25"/>
      <c r="I40" s="4">
        <f>H39</f>
        <v>381.36</v>
      </c>
      <c r="J40" s="8" t="s">
        <v>41</v>
      </c>
      <c r="K40" s="29"/>
    </row>
    <row r="41" spans="1:11" ht="27.65" customHeight="1" x14ac:dyDescent="0.35">
      <c r="A41" s="19" t="s">
        <v>84</v>
      </c>
      <c r="B41" s="3" t="s">
        <v>85</v>
      </c>
      <c r="C41" s="19" t="s">
        <v>13</v>
      </c>
      <c r="D41" s="19" t="s">
        <v>36</v>
      </c>
      <c r="E41" s="19" t="s">
        <v>37</v>
      </c>
      <c r="F41" s="29" t="s">
        <v>38</v>
      </c>
      <c r="G41" s="24">
        <v>2805002</v>
      </c>
      <c r="H41" s="25">
        <v>381.36</v>
      </c>
      <c r="I41" s="10">
        <f>G41-H41</f>
        <v>2804620.64</v>
      </c>
      <c r="J41" s="9" t="s">
        <v>17</v>
      </c>
      <c r="K41" s="29" t="s">
        <v>39</v>
      </c>
    </row>
    <row r="42" spans="1:11" ht="31" x14ac:dyDescent="0.35">
      <c r="A42" s="19"/>
      <c r="B42" s="3" t="s">
        <v>86</v>
      </c>
      <c r="C42" s="19"/>
      <c r="D42" s="19"/>
      <c r="E42" s="19"/>
      <c r="F42" s="29"/>
      <c r="G42" s="25"/>
      <c r="H42" s="25"/>
      <c r="I42" s="4">
        <f>H41</f>
        <v>381.36</v>
      </c>
      <c r="J42" s="8" t="s">
        <v>41</v>
      </c>
      <c r="K42" s="29"/>
    </row>
    <row r="43" spans="1:11" ht="27.65" customHeight="1" x14ac:dyDescent="0.35">
      <c r="A43" s="19" t="s">
        <v>87</v>
      </c>
      <c r="B43" s="3" t="s">
        <v>88</v>
      </c>
      <c r="C43" s="19" t="s">
        <v>13</v>
      </c>
      <c r="D43" s="19" t="s">
        <v>36</v>
      </c>
      <c r="E43" s="19" t="s">
        <v>37</v>
      </c>
      <c r="F43" s="29" t="s">
        <v>38</v>
      </c>
      <c r="G43" s="24">
        <v>4952360.25</v>
      </c>
      <c r="H43" s="25">
        <v>381.47</v>
      </c>
      <c r="I43" s="10">
        <f>G43-H43</f>
        <v>4951978.78</v>
      </c>
      <c r="J43" s="9" t="s">
        <v>17</v>
      </c>
      <c r="K43" s="29" t="s">
        <v>39</v>
      </c>
    </row>
    <row r="44" spans="1:11" ht="31" x14ac:dyDescent="0.35">
      <c r="A44" s="19"/>
      <c r="B44" s="3" t="s">
        <v>89</v>
      </c>
      <c r="C44" s="19"/>
      <c r="D44" s="19"/>
      <c r="E44" s="19"/>
      <c r="F44" s="29"/>
      <c r="G44" s="25"/>
      <c r="H44" s="25"/>
      <c r="I44" s="4">
        <f>H43</f>
        <v>381.47</v>
      </c>
      <c r="J44" s="8" t="s">
        <v>41</v>
      </c>
      <c r="K44" s="29"/>
    </row>
    <row r="45" spans="1:11" ht="35" customHeight="1" x14ac:dyDescent="0.35">
      <c r="A45" s="19" t="s">
        <v>90</v>
      </c>
      <c r="B45" s="3" t="s">
        <v>91</v>
      </c>
      <c r="C45" s="19" t="s">
        <v>13</v>
      </c>
      <c r="D45" s="19" t="s">
        <v>14</v>
      </c>
      <c r="E45" s="19" t="s">
        <v>92</v>
      </c>
      <c r="F45" s="29" t="s">
        <v>93</v>
      </c>
      <c r="G45" s="24">
        <v>10011771</v>
      </c>
      <c r="H45" s="25">
        <v>177910.12</v>
      </c>
      <c r="I45" s="11">
        <f>G45-H45</f>
        <v>9833860.8800000008</v>
      </c>
      <c r="J45" s="12" t="s">
        <v>94</v>
      </c>
      <c r="K45" s="29" t="s">
        <v>95</v>
      </c>
    </row>
    <row r="46" spans="1:11" ht="114" customHeight="1" x14ac:dyDescent="0.35">
      <c r="A46" s="19"/>
      <c r="B46" s="3" t="s">
        <v>96</v>
      </c>
      <c r="C46" s="19"/>
      <c r="D46" s="19"/>
      <c r="E46" s="19"/>
      <c r="F46" s="29"/>
      <c r="G46" s="25"/>
      <c r="H46" s="25"/>
      <c r="I46" s="8">
        <f>H45</f>
        <v>177910.12</v>
      </c>
      <c r="J46" s="8" t="s">
        <v>97</v>
      </c>
      <c r="K46" s="29"/>
    </row>
    <row r="47" spans="1:11" ht="27.65" customHeight="1" x14ac:dyDescent="0.35">
      <c r="A47" s="19" t="s">
        <v>98</v>
      </c>
      <c r="B47" s="3" t="s">
        <v>99</v>
      </c>
      <c r="C47" s="19" t="s">
        <v>13</v>
      </c>
      <c r="D47" s="19" t="s">
        <v>36</v>
      </c>
      <c r="E47" s="19" t="s">
        <v>100</v>
      </c>
      <c r="F47" s="29" t="s">
        <v>101</v>
      </c>
      <c r="G47" s="24">
        <v>1049000</v>
      </c>
      <c r="H47" s="25">
        <v>29299.66</v>
      </c>
      <c r="I47" s="10">
        <f>G47-H47</f>
        <v>1019700.34</v>
      </c>
      <c r="J47" s="9" t="s">
        <v>17</v>
      </c>
      <c r="K47" s="29" t="s">
        <v>102</v>
      </c>
    </row>
    <row r="48" spans="1:11" ht="31" x14ac:dyDescent="0.35">
      <c r="A48" s="19"/>
      <c r="B48" s="3" t="s">
        <v>103</v>
      </c>
      <c r="C48" s="19"/>
      <c r="D48" s="19"/>
      <c r="E48" s="19"/>
      <c r="F48" s="29"/>
      <c r="G48" s="25"/>
      <c r="H48" s="31"/>
      <c r="I48" s="4">
        <f>H47</f>
        <v>29299.66</v>
      </c>
      <c r="J48" s="8" t="s">
        <v>104</v>
      </c>
      <c r="K48" s="29"/>
    </row>
    <row r="49" spans="1:11" ht="27.65" customHeight="1" x14ac:dyDescent="0.35">
      <c r="A49" s="19" t="s">
        <v>105</v>
      </c>
      <c r="B49" s="3" t="s">
        <v>106</v>
      </c>
      <c r="C49" s="19" t="s">
        <v>13</v>
      </c>
      <c r="D49" s="19" t="s">
        <v>36</v>
      </c>
      <c r="E49" s="19" t="s">
        <v>100</v>
      </c>
      <c r="F49" s="29" t="s">
        <v>107</v>
      </c>
      <c r="G49" s="24">
        <v>687593.62</v>
      </c>
      <c r="H49" s="30">
        <v>31350.02</v>
      </c>
      <c r="I49" s="10">
        <f>G49-H49</f>
        <v>656243.6</v>
      </c>
      <c r="J49" s="9" t="s">
        <v>17</v>
      </c>
      <c r="K49" s="29" t="s">
        <v>102</v>
      </c>
    </row>
    <row r="50" spans="1:11" ht="31" x14ac:dyDescent="0.35">
      <c r="A50" s="19"/>
      <c r="B50" s="3" t="s">
        <v>108</v>
      </c>
      <c r="C50" s="19"/>
      <c r="D50" s="19"/>
      <c r="E50" s="19"/>
      <c r="F50" s="29"/>
      <c r="G50" s="25"/>
      <c r="H50" s="31"/>
      <c r="I50" s="4">
        <f>H49</f>
        <v>31350.02</v>
      </c>
      <c r="J50" s="8" t="s">
        <v>104</v>
      </c>
      <c r="K50" s="29"/>
    </row>
    <row r="51" spans="1:11" ht="27.65" customHeight="1" x14ac:dyDescent="0.35">
      <c r="A51" s="19" t="s">
        <v>109</v>
      </c>
      <c r="B51" s="3" t="s">
        <v>110</v>
      </c>
      <c r="C51" s="19" t="s">
        <v>13</v>
      </c>
      <c r="D51" s="19" t="s">
        <v>36</v>
      </c>
      <c r="E51" s="19" t="s">
        <v>100</v>
      </c>
      <c r="F51" s="29" t="s">
        <v>111</v>
      </c>
      <c r="G51" s="24">
        <v>4155755</v>
      </c>
      <c r="H51" s="30">
        <v>48855.14</v>
      </c>
      <c r="I51" s="10">
        <f>G51-H51</f>
        <v>4106899.86</v>
      </c>
      <c r="J51" s="9" t="s">
        <v>17</v>
      </c>
      <c r="K51" s="29" t="s">
        <v>102</v>
      </c>
    </row>
    <row r="52" spans="1:11" ht="31" x14ac:dyDescent="0.35">
      <c r="A52" s="19"/>
      <c r="B52" s="3" t="s">
        <v>112</v>
      </c>
      <c r="C52" s="19"/>
      <c r="D52" s="19"/>
      <c r="E52" s="19"/>
      <c r="F52" s="29"/>
      <c r="G52" s="25"/>
      <c r="H52" s="31"/>
      <c r="I52" s="4">
        <f>H51</f>
        <v>48855.14</v>
      </c>
      <c r="J52" s="8" t="s">
        <v>104</v>
      </c>
      <c r="K52" s="29"/>
    </row>
    <row r="53" spans="1:11" ht="27.65" customHeight="1" x14ac:dyDescent="0.35">
      <c r="A53" s="19" t="s">
        <v>113</v>
      </c>
      <c r="B53" s="3" t="s">
        <v>114</v>
      </c>
      <c r="C53" s="19" t="s">
        <v>13</v>
      </c>
      <c r="D53" s="19" t="s">
        <v>36</v>
      </c>
      <c r="E53" s="19" t="s">
        <v>100</v>
      </c>
      <c r="F53" s="29" t="s">
        <v>111</v>
      </c>
      <c r="G53" s="24">
        <v>3000000</v>
      </c>
      <c r="H53" s="30">
        <v>87138.559999999998</v>
      </c>
      <c r="I53" s="10">
        <f>G53-H53</f>
        <v>2912861.44</v>
      </c>
      <c r="J53" s="9" t="s">
        <v>17</v>
      </c>
      <c r="K53" s="29" t="s">
        <v>102</v>
      </c>
    </row>
    <row r="54" spans="1:11" ht="31" x14ac:dyDescent="0.35">
      <c r="A54" s="19"/>
      <c r="B54" s="3" t="s">
        <v>115</v>
      </c>
      <c r="C54" s="19"/>
      <c r="D54" s="19"/>
      <c r="E54" s="19"/>
      <c r="F54" s="29"/>
      <c r="G54" s="25"/>
      <c r="H54" s="31"/>
      <c r="I54" s="4">
        <f>H53</f>
        <v>87138.559999999998</v>
      </c>
      <c r="J54" s="8" t="s">
        <v>104</v>
      </c>
      <c r="K54" s="29"/>
    </row>
    <row r="55" spans="1:11" ht="27.65" customHeight="1" x14ac:dyDescent="0.35">
      <c r="A55" s="19" t="s">
        <v>116</v>
      </c>
      <c r="B55" s="3" t="s">
        <v>117</v>
      </c>
      <c r="C55" s="19" t="s">
        <v>13</v>
      </c>
      <c r="D55" s="19" t="s">
        <v>36</v>
      </c>
      <c r="E55" s="19" t="s">
        <v>100</v>
      </c>
      <c r="F55" s="29" t="s">
        <v>111</v>
      </c>
      <c r="G55" s="24">
        <v>5636372.75</v>
      </c>
      <c r="H55" s="30">
        <v>125336.77</v>
      </c>
      <c r="I55" s="10">
        <f>G55-H55</f>
        <v>5511035.9800000004</v>
      </c>
      <c r="J55" s="9" t="s">
        <v>17</v>
      </c>
      <c r="K55" s="29" t="s">
        <v>102</v>
      </c>
    </row>
    <row r="56" spans="1:11" ht="31" x14ac:dyDescent="0.35">
      <c r="A56" s="19"/>
      <c r="B56" s="3" t="s">
        <v>118</v>
      </c>
      <c r="C56" s="19"/>
      <c r="D56" s="19"/>
      <c r="E56" s="19"/>
      <c r="F56" s="29"/>
      <c r="G56" s="25"/>
      <c r="H56" s="31"/>
      <c r="I56" s="4">
        <f>H55</f>
        <v>125336.77</v>
      </c>
      <c r="J56" s="8" t="s">
        <v>104</v>
      </c>
      <c r="K56" s="29"/>
    </row>
    <row r="57" spans="1:11" ht="27.65" customHeight="1" x14ac:dyDescent="0.35">
      <c r="A57" s="19" t="s">
        <v>119</v>
      </c>
      <c r="B57" s="3" t="s">
        <v>120</v>
      </c>
      <c r="C57" s="19" t="s">
        <v>13</v>
      </c>
      <c r="D57" s="19" t="s">
        <v>36</v>
      </c>
      <c r="E57" s="19" t="s">
        <v>100</v>
      </c>
      <c r="F57" s="29" t="s">
        <v>111</v>
      </c>
      <c r="G57" s="24">
        <v>6535525</v>
      </c>
      <c r="H57" s="30">
        <v>138246.03</v>
      </c>
      <c r="I57" s="10">
        <f>G57-H57</f>
        <v>6397278.9699999997</v>
      </c>
      <c r="J57" s="9" t="s">
        <v>17</v>
      </c>
      <c r="K57" s="29" t="s">
        <v>102</v>
      </c>
    </row>
    <row r="58" spans="1:11" ht="31" x14ac:dyDescent="0.35">
      <c r="A58" s="19"/>
      <c r="B58" s="3" t="s">
        <v>121</v>
      </c>
      <c r="C58" s="19"/>
      <c r="D58" s="19"/>
      <c r="E58" s="19"/>
      <c r="F58" s="29"/>
      <c r="G58" s="25"/>
      <c r="H58" s="31"/>
      <c r="I58" s="4">
        <f>H57</f>
        <v>138246.03</v>
      </c>
      <c r="J58" s="8" t="s">
        <v>104</v>
      </c>
      <c r="K58" s="29"/>
    </row>
    <row r="59" spans="1:11" ht="27.65" customHeight="1" x14ac:dyDescent="0.35">
      <c r="A59" s="19" t="s">
        <v>122</v>
      </c>
      <c r="B59" s="3" t="s">
        <v>123</v>
      </c>
      <c r="C59" s="19" t="s">
        <v>13</v>
      </c>
      <c r="D59" s="19" t="s">
        <v>36</v>
      </c>
      <c r="E59" s="19" t="s">
        <v>100</v>
      </c>
      <c r="F59" s="29" t="s">
        <v>111</v>
      </c>
      <c r="G59" s="24">
        <v>6712142.25</v>
      </c>
      <c r="H59" s="30">
        <v>210183.67999999999</v>
      </c>
      <c r="I59" s="10">
        <f>G59-H59</f>
        <v>6501958.5700000003</v>
      </c>
      <c r="J59" s="9" t="s">
        <v>17</v>
      </c>
      <c r="K59" s="29" t="s">
        <v>102</v>
      </c>
    </row>
    <row r="60" spans="1:11" ht="31" x14ac:dyDescent="0.35">
      <c r="A60" s="19"/>
      <c r="B60" s="3" t="s">
        <v>124</v>
      </c>
      <c r="C60" s="19"/>
      <c r="D60" s="19"/>
      <c r="E60" s="19"/>
      <c r="F60" s="29"/>
      <c r="G60" s="25"/>
      <c r="H60" s="31"/>
      <c r="I60" s="4">
        <f>H59</f>
        <v>210183.67999999999</v>
      </c>
      <c r="J60" s="8" t="s">
        <v>104</v>
      </c>
      <c r="K60" s="29"/>
    </row>
    <row r="61" spans="1:11" ht="38.4" customHeight="1" x14ac:dyDescent="0.35">
      <c r="A61" s="19" t="s">
        <v>125</v>
      </c>
      <c r="B61" s="3" t="s">
        <v>126</v>
      </c>
      <c r="C61" s="19" t="s">
        <v>127</v>
      </c>
      <c r="D61" s="19" t="s">
        <v>128</v>
      </c>
      <c r="E61" s="19" t="s">
        <v>129</v>
      </c>
      <c r="F61" s="29" t="s">
        <v>130</v>
      </c>
      <c r="G61" s="24">
        <v>2200000</v>
      </c>
      <c r="H61" s="25">
        <v>11507.04</v>
      </c>
      <c r="I61" s="10">
        <f>G61-H61</f>
        <v>2188492.96</v>
      </c>
      <c r="J61" s="9" t="s">
        <v>17</v>
      </c>
      <c r="K61" s="29" t="s">
        <v>131</v>
      </c>
    </row>
    <row r="62" spans="1:11" ht="48" customHeight="1" x14ac:dyDescent="0.35">
      <c r="A62" s="19"/>
      <c r="B62" s="3" t="s">
        <v>132</v>
      </c>
      <c r="C62" s="19"/>
      <c r="D62" s="19"/>
      <c r="E62" s="19"/>
      <c r="F62" s="29"/>
      <c r="G62" s="25"/>
      <c r="H62" s="25"/>
      <c r="I62" s="4">
        <f>H61</f>
        <v>11507.04</v>
      </c>
      <c r="J62" s="8" t="s">
        <v>133</v>
      </c>
      <c r="K62" s="29"/>
    </row>
    <row r="63" spans="1:11" ht="28.25" customHeight="1" x14ac:dyDescent="0.35">
      <c r="A63" s="19" t="s">
        <v>134</v>
      </c>
      <c r="B63" s="3" t="s">
        <v>135</v>
      </c>
      <c r="C63" s="19" t="s">
        <v>127</v>
      </c>
      <c r="D63" s="19" t="s">
        <v>128</v>
      </c>
      <c r="E63" s="19" t="s">
        <v>129</v>
      </c>
      <c r="F63" s="29" t="s">
        <v>136</v>
      </c>
      <c r="G63" s="24">
        <v>1000000</v>
      </c>
      <c r="H63" s="25">
        <v>59932.800000000003</v>
      </c>
      <c r="I63" s="10">
        <f>G63-H63</f>
        <v>940067.2</v>
      </c>
      <c r="J63" s="9" t="s">
        <v>17</v>
      </c>
      <c r="K63" s="29" t="s">
        <v>131</v>
      </c>
    </row>
    <row r="64" spans="1:11" ht="31" x14ac:dyDescent="0.35">
      <c r="A64" s="19"/>
      <c r="B64" s="3" t="s">
        <v>137</v>
      </c>
      <c r="C64" s="19"/>
      <c r="D64" s="19"/>
      <c r="E64" s="19"/>
      <c r="F64" s="29"/>
      <c r="G64" s="25"/>
      <c r="H64" s="25"/>
      <c r="I64" s="4">
        <f>H63</f>
        <v>59932.800000000003</v>
      </c>
      <c r="J64" s="8" t="s">
        <v>133</v>
      </c>
      <c r="K64" s="29"/>
    </row>
    <row r="65" spans="1:11" ht="27.65" customHeight="1" x14ac:dyDescent="0.35">
      <c r="A65" s="19" t="s">
        <v>138</v>
      </c>
      <c r="B65" s="3" t="s">
        <v>139</v>
      </c>
      <c r="C65" s="19" t="s">
        <v>13</v>
      </c>
      <c r="D65" s="19" t="s">
        <v>140</v>
      </c>
      <c r="E65" s="19" t="s">
        <v>141</v>
      </c>
      <c r="F65" s="29" t="s">
        <v>142</v>
      </c>
      <c r="G65" s="24">
        <v>3075117.38</v>
      </c>
      <c r="H65" s="25">
        <v>59700.639999999999</v>
      </c>
      <c r="I65" s="11">
        <f>G65-H65</f>
        <v>3015416.7399999998</v>
      </c>
      <c r="J65" s="12" t="s">
        <v>94</v>
      </c>
      <c r="K65" s="29" t="s">
        <v>143</v>
      </c>
    </row>
    <row r="66" spans="1:11" ht="31" x14ac:dyDescent="0.35">
      <c r="A66" s="19"/>
      <c r="B66" s="3" t="s">
        <v>144</v>
      </c>
      <c r="C66" s="19"/>
      <c r="D66" s="19"/>
      <c r="E66" s="19"/>
      <c r="F66" s="29"/>
      <c r="G66" s="25"/>
      <c r="H66" s="25"/>
      <c r="I66" s="4">
        <f>H65</f>
        <v>59700.639999999999</v>
      </c>
      <c r="J66" s="8" t="s">
        <v>145</v>
      </c>
      <c r="K66" s="29"/>
    </row>
    <row r="67" spans="1:11" ht="27" customHeight="1" x14ac:dyDescent="0.35">
      <c r="A67" s="19" t="s">
        <v>146</v>
      </c>
      <c r="B67" s="3" t="s">
        <v>147</v>
      </c>
      <c r="C67" s="19" t="s">
        <v>13</v>
      </c>
      <c r="D67" s="19" t="s">
        <v>140</v>
      </c>
      <c r="E67" s="19" t="s">
        <v>148</v>
      </c>
      <c r="F67" s="29" t="s">
        <v>149</v>
      </c>
      <c r="G67" s="24">
        <v>334955.59000000003</v>
      </c>
      <c r="H67" s="25">
        <v>24169.62</v>
      </c>
      <c r="I67" s="10">
        <f>G67-H67</f>
        <v>310785.97000000003</v>
      </c>
      <c r="J67" s="9" t="s">
        <v>17</v>
      </c>
      <c r="K67" s="29" t="s">
        <v>150</v>
      </c>
    </row>
    <row r="68" spans="1:11" ht="92" customHeight="1" x14ac:dyDescent="0.35">
      <c r="A68" s="19"/>
      <c r="B68" s="3" t="s">
        <v>151</v>
      </c>
      <c r="C68" s="19"/>
      <c r="D68" s="19"/>
      <c r="E68" s="19"/>
      <c r="F68" s="29"/>
      <c r="G68" s="25"/>
      <c r="H68" s="31"/>
      <c r="I68" s="4">
        <f>H67</f>
        <v>24169.62</v>
      </c>
      <c r="J68" s="8" t="s">
        <v>152</v>
      </c>
      <c r="K68" s="29"/>
    </row>
    <row r="69" spans="1:11" ht="27.65" customHeight="1" x14ac:dyDescent="0.35">
      <c r="A69" s="19" t="s">
        <v>153</v>
      </c>
      <c r="B69" s="3" t="s">
        <v>154</v>
      </c>
      <c r="C69" s="19" t="s">
        <v>13</v>
      </c>
      <c r="D69" s="19" t="s">
        <v>140</v>
      </c>
      <c r="E69" s="19" t="s">
        <v>155</v>
      </c>
      <c r="F69" s="29" t="s">
        <v>156</v>
      </c>
      <c r="G69" s="24">
        <v>1100000</v>
      </c>
      <c r="H69" s="34">
        <v>12698.71</v>
      </c>
      <c r="I69" s="10">
        <f>G69-H69</f>
        <v>1087301.29</v>
      </c>
      <c r="J69" s="9" t="s">
        <v>17</v>
      </c>
      <c r="K69" s="29" t="s">
        <v>157</v>
      </c>
    </row>
    <row r="70" spans="1:11" ht="31" x14ac:dyDescent="0.35">
      <c r="A70" s="19"/>
      <c r="B70" s="3" t="s">
        <v>158</v>
      </c>
      <c r="C70" s="19"/>
      <c r="D70" s="19"/>
      <c r="E70" s="19"/>
      <c r="F70" s="29"/>
      <c r="G70" s="25"/>
      <c r="H70" s="31"/>
      <c r="I70" s="4">
        <f>H69</f>
        <v>12698.71</v>
      </c>
      <c r="J70" s="8" t="s">
        <v>159</v>
      </c>
      <c r="K70" s="29"/>
    </row>
    <row r="71" spans="1:11" ht="27.65" customHeight="1" x14ac:dyDescent="0.35">
      <c r="A71" s="19" t="s">
        <v>160</v>
      </c>
      <c r="B71" s="3" t="s">
        <v>161</v>
      </c>
      <c r="C71" s="19" t="s">
        <v>13</v>
      </c>
      <c r="D71" s="19" t="s">
        <v>162</v>
      </c>
      <c r="E71" s="19" t="s">
        <v>163</v>
      </c>
      <c r="F71" s="29" t="s">
        <v>164</v>
      </c>
      <c r="G71" s="24">
        <v>233243.77</v>
      </c>
      <c r="H71" s="34">
        <v>25324.55</v>
      </c>
      <c r="I71" s="10">
        <f>G71-H71</f>
        <v>207919.22</v>
      </c>
      <c r="J71" s="9" t="s">
        <v>17</v>
      </c>
      <c r="K71" s="29" t="s">
        <v>165</v>
      </c>
    </row>
    <row r="72" spans="1:11" ht="31" x14ac:dyDescent="0.35">
      <c r="A72" s="19"/>
      <c r="B72" s="3" t="s">
        <v>166</v>
      </c>
      <c r="C72" s="19"/>
      <c r="D72" s="19"/>
      <c r="E72" s="19"/>
      <c r="F72" s="29"/>
      <c r="G72" s="25"/>
      <c r="H72" s="31"/>
      <c r="I72" s="4">
        <f>H71</f>
        <v>25324.55</v>
      </c>
      <c r="J72" s="8" t="s">
        <v>167</v>
      </c>
      <c r="K72" s="29"/>
    </row>
    <row r="73" spans="1:11" ht="27.65" customHeight="1" x14ac:dyDescent="0.35">
      <c r="A73" s="19" t="s">
        <v>168</v>
      </c>
      <c r="B73" s="3" t="s">
        <v>169</v>
      </c>
      <c r="C73" s="19" t="s">
        <v>13</v>
      </c>
      <c r="D73" s="19" t="s">
        <v>162</v>
      </c>
      <c r="E73" s="19" t="s">
        <v>170</v>
      </c>
      <c r="F73" s="29" t="s">
        <v>171</v>
      </c>
      <c r="G73" s="24">
        <v>259845.26</v>
      </c>
      <c r="H73" s="30">
        <v>26427.18</v>
      </c>
      <c r="I73" s="10">
        <f>G73-H73</f>
        <v>233418.08000000002</v>
      </c>
      <c r="J73" s="9" t="s">
        <v>17</v>
      </c>
      <c r="K73" s="29" t="s">
        <v>165</v>
      </c>
    </row>
    <row r="74" spans="1:11" ht="31" x14ac:dyDescent="0.35">
      <c r="A74" s="19"/>
      <c r="B74" s="3" t="s">
        <v>172</v>
      </c>
      <c r="C74" s="19"/>
      <c r="D74" s="19"/>
      <c r="E74" s="19"/>
      <c r="F74" s="29"/>
      <c r="G74" s="25"/>
      <c r="H74" s="31"/>
      <c r="I74" s="4">
        <f>H73</f>
        <v>26427.18</v>
      </c>
      <c r="J74" s="8" t="s">
        <v>167</v>
      </c>
      <c r="K74" s="29"/>
    </row>
    <row r="75" spans="1:11" ht="27.65" customHeight="1" x14ac:dyDescent="0.35">
      <c r="A75" s="19" t="s">
        <v>173</v>
      </c>
      <c r="B75" s="3" t="s">
        <v>174</v>
      </c>
      <c r="C75" s="19" t="s">
        <v>13</v>
      </c>
      <c r="D75" s="19" t="s">
        <v>162</v>
      </c>
      <c r="E75" s="19" t="s">
        <v>175</v>
      </c>
      <c r="F75" s="29" t="s">
        <v>176</v>
      </c>
      <c r="G75" s="24">
        <v>372726.23</v>
      </c>
      <c r="H75" s="30">
        <v>27406.05</v>
      </c>
      <c r="I75" s="10">
        <f>G75-H75</f>
        <v>345320.18</v>
      </c>
      <c r="J75" s="9" t="s">
        <v>17</v>
      </c>
      <c r="K75" s="29" t="s">
        <v>165</v>
      </c>
    </row>
    <row r="76" spans="1:11" ht="31" x14ac:dyDescent="0.35">
      <c r="A76" s="19"/>
      <c r="B76" s="3" t="s">
        <v>177</v>
      </c>
      <c r="C76" s="19"/>
      <c r="D76" s="19"/>
      <c r="E76" s="19"/>
      <c r="F76" s="29"/>
      <c r="G76" s="25"/>
      <c r="H76" s="31"/>
      <c r="I76" s="4">
        <f>H75</f>
        <v>27406.05</v>
      </c>
      <c r="J76" s="8" t="s">
        <v>167</v>
      </c>
      <c r="K76" s="29"/>
    </row>
    <row r="77" spans="1:11" ht="27.65" customHeight="1" x14ac:dyDescent="0.35">
      <c r="A77" s="19" t="s">
        <v>178</v>
      </c>
      <c r="B77" s="3" t="s">
        <v>179</v>
      </c>
      <c r="C77" s="19" t="s">
        <v>13</v>
      </c>
      <c r="D77" s="19" t="s">
        <v>162</v>
      </c>
      <c r="E77" s="19" t="s">
        <v>180</v>
      </c>
      <c r="F77" s="29" t="s">
        <v>181</v>
      </c>
      <c r="G77" s="24">
        <v>201141.14</v>
      </c>
      <c r="H77" s="30">
        <v>28383.37</v>
      </c>
      <c r="I77" s="10">
        <f>G77-H77</f>
        <v>172757.77000000002</v>
      </c>
      <c r="J77" s="9" t="s">
        <v>17</v>
      </c>
      <c r="K77" s="29" t="s">
        <v>165</v>
      </c>
    </row>
    <row r="78" spans="1:11" ht="31" x14ac:dyDescent="0.35">
      <c r="A78" s="19"/>
      <c r="B78" s="3" t="s">
        <v>182</v>
      </c>
      <c r="C78" s="19"/>
      <c r="D78" s="19"/>
      <c r="E78" s="19"/>
      <c r="F78" s="29"/>
      <c r="G78" s="25"/>
      <c r="H78" s="31"/>
      <c r="I78" s="4">
        <f>H77</f>
        <v>28383.37</v>
      </c>
      <c r="J78" s="8" t="s">
        <v>167</v>
      </c>
      <c r="K78" s="29"/>
    </row>
    <row r="79" spans="1:11" ht="14.4" customHeight="1" x14ac:dyDescent="0.35">
      <c r="A79" s="19" t="s">
        <v>183</v>
      </c>
      <c r="B79" s="3" t="s">
        <v>184</v>
      </c>
      <c r="C79" s="19" t="s">
        <v>13</v>
      </c>
      <c r="D79" s="19" t="s">
        <v>162</v>
      </c>
      <c r="E79" s="19" t="s">
        <v>185</v>
      </c>
      <c r="F79" s="29" t="s">
        <v>186</v>
      </c>
      <c r="G79" s="24">
        <v>198403.39</v>
      </c>
      <c r="H79" s="30">
        <v>29022.62</v>
      </c>
      <c r="I79" s="10">
        <f>G79-H79</f>
        <v>169380.77000000002</v>
      </c>
      <c r="J79" s="9" t="s">
        <v>17</v>
      </c>
      <c r="K79" s="29" t="s">
        <v>165</v>
      </c>
    </row>
    <row r="80" spans="1:11" ht="31" x14ac:dyDescent="0.35">
      <c r="A80" s="19"/>
      <c r="B80" s="3" t="s">
        <v>187</v>
      </c>
      <c r="C80" s="19"/>
      <c r="D80" s="19"/>
      <c r="E80" s="19"/>
      <c r="F80" s="29"/>
      <c r="G80" s="25"/>
      <c r="H80" s="31"/>
      <c r="I80" s="4">
        <f>H79</f>
        <v>29022.62</v>
      </c>
      <c r="J80" s="8" t="s">
        <v>167</v>
      </c>
      <c r="K80" s="29"/>
    </row>
    <row r="81" spans="1:11" ht="27.65" customHeight="1" x14ac:dyDescent="0.35">
      <c r="A81" s="19" t="s">
        <v>188</v>
      </c>
      <c r="B81" s="3" t="s">
        <v>189</v>
      </c>
      <c r="C81" s="19" t="s">
        <v>13</v>
      </c>
      <c r="D81" s="19" t="s">
        <v>162</v>
      </c>
      <c r="E81" s="19" t="s">
        <v>175</v>
      </c>
      <c r="F81" s="29" t="s">
        <v>190</v>
      </c>
      <c r="G81" s="24">
        <v>380816.43</v>
      </c>
      <c r="H81" s="30">
        <v>29760.1</v>
      </c>
      <c r="I81" s="10">
        <f>G81-H81</f>
        <v>351056.33</v>
      </c>
      <c r="J81" s="9" t="s">
        <v>17</v>
      </c>
      <c r="K81" s="29" t="s">
        <v>165</v>
      </c>
    </row>
    <row r="82" spans="1:11" ht="31" x14ac:dyDescent="0.35">
      <c r="A82" s="19"/>
      <c r="B82" s="3" t="s">
        <v>191</v>
      </c>
      <c r="C82" s="19"/>
      <c r="D82" s="19"/>
      <c r="E82" s="19"/>
      <c r="F82" s="29"/>
      <c r="G82" s="25"/>
      <c r="H82" s="31"/>
      <c r="I82" s="4">
        <f>H81</f>
        <v>29760.1</v>
      </c>
      <c r="J82" s="8" t="s">
        <v>167</v>
      </c>
      <c r="K82" s="29"/>
    </row>
    <row r="83" spans="1:11" ht="14.4" customHeight="1" x14ac:dyDescent="0.35">
      <c r="A83" s="19" t="s">
        <v>192</v>
      </c>
      <c r="B83" s="3" t="s">
        <v>193</v>
      </c>
      <c r="C83" s="19" t="s">
        <v>13</v>
      </c>
      <c r="D83" s="19" t="s">
        <v>162</v>
      </c>
      <c r="E83" s="19" t="s">
        <v>194</v>
      </c>
      <c r="F83" s="29" t="s">
        <v>195</v>
      </c>
      <c r="G83" s="24">
        <v>499115.99</v>
      </c>
      <c r="H83" s="30">
        <v>32355.38</v>
      </c>
      <c r="I83" s="10">
        <f>G83-H83</f>
        <v>466760.61</v>
      </c>
      <c r="J83" s="9" t="s">
        <v>17</v>
      </c>
      <c r="K83" s="29" t="s">
        <v>165</v>
      </c>
    </row>
    <row r="84" spans="1:11" ht="31" x14ac:dyDescent="0.35">
      <c r="A84" s="19"/>
      <c r="B84" s="3" t="s">
        <v>196</v>
      </c>
      <c r="C84" s="19"/>
      <c r="D84" s="19"/>
      <c r="E84" s="19"/>
      <c r="F84" s="29"/>
      <c r="G84" s="25"/>
      <c r="H84" s="31"/>
      <c r="I84" s="4">
        <f>H83</f>
        <v>32355.38</v>
      </c>
      <c r="J84" s="8" t="s">
        <v>167</v>
      </c>
      <c r="K84" s="29"/>
    </row>
    <row r="85" spans="1:11" ht="27.65" customHeight="1" x14ac:dyDescent="0.35">
      <c r="A85" s="19" t="s">
        <v>197</v>
      </c>
      <c r="B85" s="3" t="s">
        <v>198</v>
      </c>
      <c r="C85" s="19" t="s">
        <v>13</v>
      </c>
      <c r="D85" s="19" t="s">
        <v>162</v>
      </c>
      <c r="E85" s="19" t="s">
        <v>199</v>
      </c>
      <c r="F85" s="29" t="s">
        <v>200</v>
      </c>
      <c r="G85" s="24">
        <v>350283.14</v>
      </c>
      <c r="H85" s="30">
        <v>34265.42</v>
      </c>
      <c r="I85" s="10">
        <f>G85-H85</f>
        <v>316017.72000000003</v>
      </c>
      <c r="J85" s="9" t="s">
        <v>17</v>
      </c>
      <c r="K85" s="29" t="s">
        <v>165</v>
      </c>
    </row>
    <row r="86" spans="1:11" ht="31" x14ac:dyDescent="0.35">
      <c r="A86" s="19"/>
      <c r="B86" s="3" t="s">
        <v>201</v>
      </c>
      <c r="C86" s="19"/>
      <c r="D86" s="19"/>
      <c r="E86" s="19"/>
      <c r="F86" s="29"/>
      <c r="G86" s="25"/>
      <c r="H86" s="31"/>
      <c r="I86" s="4">
        <f>H85</f>
        <v>34265.42</v>
      </c>
      <c r="J86" s="8" t="s">
        <v>167</v>
      </c>
      <c r="K86" s="29"/>
    </row>
    <row r="87" spans="1:11" ht="27.65" customHeight="1" x14ac:dyDescent="0.35">
      <c r="A87" s="19" t="s">
        <v>202</v>
      </c>
      <c r="B87" s="3" t="s">
        <v>203</v>
      </c>
      <c r="C87" s="19" t="s">
        <v>13</v>
      </c>
      <c r="D87" s="19" t="s">
        <v>162</v>
      </c>
      <c r="E87" s="19" t="s">
        <v>204</v>
      </c>
      <c r="F87" s="29" t="s">
        <v>205</v>
      </c>
      <c r="G87" s="24">
        <v>320735.08</v>
      </c>
      <c r="H87" s="30">
        <v>36404.54</v>
      </c>
      <c r="I87" s="10">
        <f>G87-H87</f>
        <v>284330.54000000004</v>
      </c>
      <c r="J87" s="9" t="s">
        <v>17</v>
      </c>
      <c r="K87" s="29" t="s">
        <v>165</v>
      </c>
    </row>
    <row r="88" spans="1:11" ht="31" x14ac:dyDescent="0.35">
      <c r="A88" s="19"/>
      <c r="B88" s="3" t="s">
        <v>206</v>
      </c>
      <c r="C88" s="19"/>
      <c r="D88" s="19"/>
      <c r="E88" s="19"/>
      <c r="F88" s="29"/>
      <c r="G88" s="25"/>
      <c r="H88" s="31"/>
      <c r="I88" s="4">
        <f>H87</f>
        <v>36404.54</v>
      </c>
      <c r="J88" s="8" t="s">
        <v>167</v>
      </c>
      <c r="K88" s="29"/>
    </row>
    <row r="89" spans="1:11" ht="36.65" customHeight="1" x14ac:dyDescent="0.35">
      <c r="A89" s="19" t="s">
        <v>207</v>
      </c>
      <c r="B89" s="3" t="s">
        <v>208</v>
      </c>
      <c r="C89" s="19" t="s">
        <v>13</v>
      </c>
      <c r="D89" s="19" t="s">
        <v>162</v>
      </c>
      <c r="E89" s="19" t="s">
        <v>204</v>
      </c>
      <c r="F89" s="29" t="s">
        <v>209</v>
      </c>
      <c r="G89" s="24">
        <v>479516.74</v>
      </c>
      <c r="H89" s="30">
        <v>37368.75</v>
      </c>
      <c r="I89" s="10">
        <f>G89-H89</f>
        <v>442147.99</v>
      </c>
      <c r="J89" s="9" t="s">
        <v>17</v>
      </c>
      <c r="K89" s="29" t="s">
        <v>165</v>
      </c>
    </row>
    <row r="90" spans="1:11" ht="32.4" customHeight="1" x14ac:dyDescent="0.35">
      <c r="A90" s="19"/>
      <c r="B90" s="3" t="s">
        <v>210</v>
      </c>
      <c r="C90" s="19"/>
      <c r="D90" s="19"/>
      <c r="E90" s="19"/>
      <c r="F90" s="29"/>
      <c r="G90" s="25"/>
      <c r="H90" s="31"/>
      <c r="I90" s="4">
        <f>H89</f>
        <v>37368.75</v>
      </c>
      <c r="J90" s="8" t="s">
        <v>167</v>
      </c>
      <c r="K90" s="29"/>
    </row>
    <row r="91" spans="1:11" ht="27.65" customHeight="1" x14ac:dyDescent="0.35">
      <c r="A91" s="19" t="s">
        <v>211</v>
      </c>
      <c r="B91" s="3" t="s">
        <v>212</v>
      </c>
      <c r="C91" s="19" t="s">
        <v>13</v>
      </c>
      <c r="D91" s="19" t="s">
        <v>162</v>
      </c>
      <c r="E91" s="19" t="s">
        <v>213</v>
      </c>
      <c r="F91" s="29" t="s">
        <v>214</v>
      </c>
      <c r="G91" s="24">
        <v>397301.66</v>
      </c>
      <c r="H91" s="30">
        <v>39614.06</v>
      </c>
      <c r="I91" s="10">
        <f>G91-H91</f>
        <v>357687.6</v>
      </c>
      <c r="J91" s="9" t="s">
        <v>17</v>
      </c>
      <c r="K91" s="29" t="s">
        <v>165</v>
      </c>
    </row>
    <row r="92" spans="1:11" ht="31" x14ac:dyDescent="0.35">
      <c r="A92" s="19"/>
      <c r="B92" s="3" t="s">
        <v>215</v>
      </c>
      <c r="C92" s="19"/>
      <c r="D92" s="19"/>
      <c r="E92" s="19"/>
      <c r="F92" s="29"/>
      <c r="G92" s="25"/>
      <c r="H92" s="31"/>
      <c r="I92" s="4">
        <f>H91</f>
        <v>39614.06</v>
      </c>
      <c r="J92" s="8" t="s">
        <v>167</v>
      </c>
      <c r="K92" s="29"/>
    </row>
    <row r="93" spans="1:11" ht="27.65" customHeight="1" x14ac:dyDescent="0.35">
      <c r="A93" s="19" t="s">
        <v>216</v>
      </c>
      <c r="B93" s="3" t="s">
        <v>217</v>
      </c>
      <c r="C93" s="19" t="s">
        <v>13</v>
      </c>
      <c r="D93" s="19" t="s">
        <v>162</v>
      </c>
      <c r="E93" s="19" t="s">
        <v>204</v>
      </c>
      <c r="F93" s="29" t="s">
        <v>218</v>
      </c>
      <c r="G93" s="24">
        <v>469076.67</v>
      </c>
      <c r="H93" s="30">
        <v>43371.1</v>
      </c>
      <c r="I93" s="10">
        <f>G93-H93</f>
        <v>425705.57</v>
      </c>
      <c r="J93" s="9" t="s">
        <v>17</v>
      </c>
      <c r="K93" s="29" t="s">
        <v>165</v>
      </c>
    </row>
    <row r="94" spans="1:11" ht="31" x14ac:dyDescent="0.35">
      <c r="A94" s="19"/>
      <c r="B94" s="3" t="s">
        <v>219</v>
      </c>
      <c r="C94" s="19"/>
      <c r="D94" s="19"/>
      <c r="E94" s="19"/>
      <c r="F94" s="29"/>
      <c r="G94" s="25"/>
      <c r="H94" s="31"/>
      <c r="I94" s="4">
        <f>H93</f>
        <v>43371.1</v>
      </c>
      <c r="J94" s="8" t="s">
        <v>167</v>
      </c>
      <c r="K94" s="29"/>
    </row>
    <row r="95" spans="1:11" ht="14.4" customHeight="1" x14ac:dyDescent="0.35">
      <c r="A95" s="19" t="s">
        <v>220</v>
      </c>
      <c r="B95" s="3" t="s">
        <v>221</v>
      </c>
      <c r="C95" s="19" t="s">
        <v>13</v>
      </c>
      <c r="D95" s="19" t="s">
        <v>162</v>
      </c>
      <c r="E95" s="19" t="s">
        <v>222</v>
      </c>
      <c r="F95" s="29" t="s">
        <v>223</v>
      </c>
      <c r="G95" s="24">
        <v>469116.07</v>
      </c>
      <c r="H95" s="30">
        <v>43412.5</v>
      </c>
      <c r="I95" s="10">
        <f>G95-H95</f>
        <v>425703.57</v>
      </c>
      <c r="J95" s="9" t="s">
        <v>17</v>
      </c>
      <c r="K95" s="29" t="s">
        <v>165</v>
      </c>
    </row>
    <row r="96" spans="1:11" ht="31" x14ac:dyDescent="0.35">
      <c r="A96" s="19"/>
      <c r="B96" s="3" t="s">
        <v>224</v>
      </c>
      <c r="C96" s="19"/>
      <c r="D96" s="19"/>
      <c r="E96" s="19"/>
      <c r="F96" s="29"/>
      <c r="G96" s="25"/>
      <c r="H96" s="31"/>
      <c r="I96" s="4">
        <f>H95</f>
        <v>43412.5</v>
      </c>
      <c r="J96" s="8" t="s">
        <v>167</v>
      </c>
      <c r="K96" s="29"/>
    </row>
    <row r="97" spans="1:11" ht="27" customHeight="1" x14ac:dyDescent="0.35">
      <c r="A97" s="19" t="s">
        <v>225</v>
      </c>
      <c r="B97" s="3" t="s">
        <v>226</v>
      </c>
      <c r="C97" s="19" t="s">
        <v>13</v>
      </c>
      <c r="D97" s="19" t="s">
        <v>162</v>
      </c>
      <c r="E97" s="19" t="s">
        <v>175</v>
      </c>
      <c r="F97" s="29" t="s">
        <v>227</v>
      </c>
      <c r="G97" s="24">
        <v>403025.7</v>
      </c>
      <c r="H97" s="30">
        <v>45626.92</v>
      </c>
      <c r="I97" s="10">
        <f>G97-H97</f>
        <v>357398.78</v>
      </c>
      <c r="J97" s="9" t="s">
        <v>17</v>
      </c>
      <c r="K97" s="29" t="s">
        <v>165</v>
      </c>
    </row>
    <row r="98" spans="1:11" ht="31" x14ac:dyDescent="0.35">
      <c r="A98" s="19"/>
      <c r="B98" s="3" t="s">
        <v>228</v>
      </c>
      <c r="C98" s="19"/>
      <c r="D98" s="19"/>
      <c r="E98" s="19"/>
      <c r="F98" s="29"/>
      <c r="G98" s="25"/>
      <c r="H98" s="31"/>
      <c r="I98" s="4">
        <f>H97</f>
        <v>45626.92</v>
      </c>
      <c r="J98" s="8" t="s">
        <v>167</v>
      </c>
      <c r="K98" s="29"/>
    </row>
    <row r="99" spans="1:11" ht="27.65" customHeight="1" x14ac:dyDescent="0.35">
      <c r="A99" s="19" t="s">
        <v>229</v>
      </c>
      <c r="B99" s="3" t="s">
        <v>230</v>
      </c>
      <c r="C99" s="19" t="s">
        <v>13</v>
      </c>
      <c r="D99" s="19" t="s">
        <v>162</v>
      </c>
      <c r="E99" s="19" t="s">
        <v>204</v>
      </c>
      <c r="F99" s="29" t="s">
        <v>231</v>
      </c>
      <c r="G99" s="24">
        <v>503245.96</v>
      </c>
      <c r="H99" s="30">
        <v>46273.89</v>
      </c>
      <c r="I99" s="10">
        <f>G99-H99</f>
        <v>456972.07</v>
      </c>
      <c r="J99" s="9" t="s">
        <v>17</v>
      </c>
      <c r="K99" s="29" t="s">
        <v>165</v>
      </c>
    </row>
    <row r="100" spans="1:11" ht="31" x14ac:dyDescent="0.35">
      <c r="A100" s="19"/>
      <c r="B100" s="3" t="s">
        <v>232</v>
      </c>
      <c r="C100" s="19"/>
      <c r="D100" s="19"/>
      <c r="E100" s="19"/>
      <c r="F100" s="29"/>
      <c r="G100" s="25"/>
      <c r="H100" s="31"/>
      <c r="I100" s="4">
        <f>H99</f>
        <v>46273.89</v>
      </c>
      <c r="J100" s="8" t="s">
        <v>167</v>
      </c>
      <c r="K100" s="29"/>
    </row>
    <row r="101" spans="1:11" ht="27.65" customHeight="1" x14ac:dyDescent="0.35">
      <c r="A101" s="19" t="s">
        <v>233</v>
      </c>
      <c r="B101" s="3" t="s">
        <v>234</v>
      </c>
      <c r="C101" s="19" t="s">
        <v>13</v>
      </c>
      <c r="D101" s="19" t="s">
        <v>162</v>
      </c>
      <c r="E101" s="19" t="s">
        <v>180</v>
      </c>
      <c r="F101" s="29" t="s">
        <v>235</v>
      </c>
      <c r="G101" s="24">
        <v>607695.21</v>
      </c>
      <c r="H101" s="30">
        <v>47445.56</v>
      </c>
      <c r="I101" s="10">
        <f>G101-H101</f>
        <v>560249.64999999991</v>
      </c>
      <c r="J101" s="9" t="s">
        <v>17</v>
      </c>
      <c r="K101" s="29" t="s">
        <v>165</v>
      </c>
    </row>
    <row r="102" spans="1:11" ht="31" x14ac:dyDescent="0.35">
      <c r="A102" s="19"/>
      <c r="B102" s="3" t="s">
        <v>236</v>
      </c>
      <c r="C102" s="19"/>
      <c r="D102" s="19"/>
      <c r="E102" s="19"/>
      <c r="F102" s="29"/>
      <c r="G102" s="25"/>
      <c r="H102" s="31"/>
      <c r="I102" s="4">
        <f>H101</f>
        <v>47445.56</v>
      </c>
      <c r="J102" s="8" t="s">
        <v>167</v>
      </c>
      <c r="K102" s="29"/>
    </row>
    <row r="103" spans="1:11" ht="27.65" customHeight="1" x14ac:dyDescent="0.35">
      <c r="A103" s="19" t="s">
        <v>237</v>
      </c>
      <c r="B103" s="3" t="s">
        <v>238</v>
      </c>
      <c r="C103" s="19" t="s">
        <v>13</v>
      </c>
      <c r="D103" s="19" t="s">
        <v>162</v>
      </c>
      <c r="E103" s="19" t="s">
        <v>204</v>
      </c>
      <c r="F103" s="29" t="s">
        <v>239</v>
      </c>
      <c r="G103" s="24">
        <v>631272.16</v>
      </c>
      <c r="H103" s="30">
        <v>72534.89</v>
      </c>
      <c r="I103" s="10">
        <f>G103-H103</f>
        <v>558737.27</v>
      </c>
      <c r="J103" s="9" t="s">
        <v>17</v>
      </c>
      <c r="K103" s="29" t="s">
        <v>165</v>
      </c>
    </row>
    <row r="104" spans="1:11" ht="58.5" customHeight="1" x14ac:dyDescent="0.35">
      <c r="A104" s="19"/>
      <c r="B104" s="3" t="s">
        <v>240</v>
      </c>
      <c r="C104" s="19"/>
      <c r="D104" s="19"/>
      <c r="E104" s="19"/>
      <c r="F104" s="29"/>
      <c r="G104" s="25"/>
      <c r="H104" s="31"/>
      <c r="I104" s="4">
        <f>H103</f>
        <v>72534.89</v>
      </c>
      <c r="J104" s="8" t="s">
        <v>167</v>
      </c>
      <c r="K104" s="29"/>
    </row>
    <row r="105" spans="1:11" ht="27.65" customHeight="1" x14ac:dyDescent="0.35">
      <c r="A105" s="19" t="s">
        <v>241</v>
      </c>
      <c r="B105" s="3" t="s">
        <v>242</v>
      </c>
      <c r="C105" s="19" t="s">
        <v>13</v>
      </c>
      <c r="D105" s="19" t="s">
        <v>162</v>
      </c>
      <c r="E105" s="19" t="s">
        <v>204</v>
      </c>
      <c r="F105" s="29" t="s">
        <v>243</v>
      </c>
      <c r="G105" s="24">
        <v>813383.53</v>
      </c>
      <c r="H105" s="30">
        <v>75409.22</v>
      </c>
      <c r="I105" s="10">
        <f>G105-H105</f>
        <v>737974.31</v>
      </c>
      <c r="J105" s="9" t="s">
        <v>17</v>
      </c>
      <c r="K105" s="29" t="s">
        <v>165</v>
      </c>
    </row>
    <row r="106" spans="1:11" ht="70.5" customHeight="1" x14ac:dyDescent="0.35">
      <c r="A106" s="19"/>
      <c r="B106" s="3" t="s">
        <v>244</v>
      </c>
      <c r="C106" s="19"/>
      <c r="D106" s="19"/>
      <c r="E106" s="19"/>
      <c r="F106" s="29"/>
      <c r="G106" s="25"/>
      <c r="H106" s="31"/>
      <c r="I106" s="4">
        <f>H105</f>
        <v>75409.22</v>
      </c>
      <c r="J106" s="8" t="s">
        <v>167</v>
      </c>
      <c r="K106" s="29"/>
    </row>
    <row r="107" spans="1:11" ht="16.25" customHeight="1" x14ac:dyDescent="0.35">
      <c r="A107" s="19" t="s">
        <v>245</v>
      </c>
      <c r="B107" s="3" t="s">
        <v>246</v>
      </c>
      <c r="C107" s="19" t="s">
        <v>13</v>
      </c>
      <c r="D107" s="19" t="s">
        <v>36</v>
      </c>
      <c r="E107" s="19" t="s">
        <v>247</v>
      </c>
      <c r="F107" s="29" t="s">
        <v>248</v>
      </c>
      <c r="G107" s="24">
        <v>2115000</v>
      </c>
      <c r="H107" s="30">
        <v>590000</v>
      </c>
      <c r="I107" s="11">
        <f>G107-H107</f>
        <v>1525000</v>
      </c>
      <c r="J107" s="12" t="s">
        <v>94</v>
      </c>
      <c r="K107" s="32" t="s">
        <v>249</v>
      </c>
    </row>
    <row r="108" spans="1:11" ht="31" x14ac:dyDescent="0.35">
      <c r="A108" s="19"/>
      <c r="B108" s="3" t="s">
        <v>250</v>
      </c>
      <c r="C108" s="19"/>
      <c r="D108" s="19"/>
      <c r="E108" s="19"/>
      <c r="F108" s="29"/>
      <c r="G108" s="25"/>
      <c r="H108" s="31"/>
      <c r="I108" s="4">
        <f>H107</f>
        <v>590000</v>
      </c>
      <c r="J108" s="8" t="s">
        <v>251</v>
      </c>
      <c r="K108" s="32"/>
    </row>
    <row r="109" spans="1:11" ht="15.5" x14ac:dyDescent="0.35">
      <c r="A109" s="19" t="s">
        <v>252</v>
      </c>
      <c r="B109" s="3" t="s">
        <v>253</v>
      </c>
      <c r="C109" s="19" t="s">
        <v>13</v>
      </c>
      <c r="D109" s="19" t="s">
        <v>36</v>
      </c>
      <c r="E109" s="19" t="s">
        <v>254</v>
      </c>
      <c r="F109" s="29" t="s">
        <v>255</v>
      </c>
      <c r="G109" s="24">
        <v>2285000</v>
      </c>
      <c r="H109" s="30">
        <v>200000</v>
      </c>
      <c r="I109" s="11">
        <f>G109-H109</f>
        <v>2085000</v>
      </c>
      <c r="J109" s="12" t="s">
        <v>94</v>
      </c>
      <c r="K109" s="29" t="s">
        <v>256</v>
      </c>
    </row>
    <row r="110" spans="1:11" ht="31" x14ac:dyDescent="0.35">
      <c r="A110" s="19"/>
      <c r="B110" s="3" t="s">
        <v>257</v>
      </c>
      <c r="C110" s="19"/>
      <c r="D110" s="19"/>
      <c r="E110" s="19"/>
      <c r="F110" s="29"/>
      <c r="G110" s="25"/>
      <c r="H110" s="31"/>
      <c r="I110" s="4">
        <f>H109</f>
        <v>200000</v>
      </c>
      <c r="J110" s="8" t="s">
        <v>258</v>
      </c>
      <c r="K110" s="29"/>
    </row>
    <row r="111" spans="1:11" ht="15.5" x14ac:dyDescent="0.35">
      <c r="A111" s="19" t="s">
        <v>259</v>
      </c>
      <c r="B111" s="3" t="s">
        <v>260</v>
      </c>
      <c r="C111" s="19" t="s">
        <v>13</v>
      </c>
      <c r="D111" s="19" t="s">
        <v>36</v>
      </c>
      <c r="E111" s="19" t="s">
        <v>254</v>
      </c>
      <c r="F111" s="29" t="s">
        <v>261</v>
      </c>
      <c r="G111" s="24">
        <v>896130.58</v>
      </c>
      <c r="H111" s="30">
        <v>49504.959999999999</v>
      </c>
      <c r="I111" s="11">
        <f>G111-H111</f>
        <v>846625.62</v>
      </c>
      <c r="J111" s="12" t="s">
        <v>94</v>
      </c>
      <c r="K111" s="29" t="s">
        <v>256</v>
      </c>
    </row>
    <row r="112" spans="1:11" ht="74.25" customHeight="1" x14ac:dyDescent="0.35">
      <c r="A112" s="19"/>
      <c r="B112" s="3" t="s">
        <v>262</v>
      </c>
      <c r="C112" s="19"/>
      <c r="D112" s="19"/>
      <c r="E112" s="19"/>
      <c r="F112" s="29"/>
      <c r="G112" s="25"/>
      <c r="H112" s="31"/>
      <c r="I112" s="4">
        <f>H111</f>
        <v>49504.959999999999</v>
      </c>
      <c r="J112" s="8" t="s">
        <v>258</v>
      </c>
      <c r="K112" s="29"/>
    </row>
    <row r="113" spans="1:11" ht="34.25" customHeight="1" x14ac:dyDescent="0.35">
      <c r="A113" s="19" t="s">
        <v>263</v>
      </c>
      <c r="B113" s="3" t="s">
        <v>264</v>
      </c>
      <c r="C113" s="19" t="s">
        <v>13</v>
      </c>
      <c r="D113" s="19" t="s">
        <v>140</v>
      </c>
      <c r="E113" s="19" t="s">
        <v>265</v>
      </c>
      <c r="F113" s="29" t="s">
        <v>266</v>
      </c>
      <c r="G113" s="24">
        <v>3400000</v>
      </c>
      <c r="H113" s="30">
        <v>95252.52</v>
      </c>
      <c r="I113" s="11">
        <f>G113-H113</f>
        <v>3304747.48</v>
      </c>
      <c r="J113" s="12" t="s">
        <v>94</v>
      </c>
      <c r="K113" s="29" t="s">
        <v>267</v>
      </c>
    </row>
    <row r="114" spans="1:11" ht="62.25" customHeight="1" x14ac:dyDescent="0.35">
      <c r="A114" s="19"/>
      <c r="B114" s="3" t="s">
        <v>268</v>
      </c>
      <c r="C114" s="19"/>
      <c r="D114" s="19"/>
      <c r="E114" s="19"/>
      <c r="F114" s="29"/>
      <c r="G114" s="25"/>
      <c r="H114" s="31"/>
      <c r="I114" s="4">
        <f>H113</f>
        <v>95252.52</v>
      </c>
      <c r="J114" s="8" t="s">
        <v>269</v>
      </c>
      <c r="K114" s="29"/>
    </row>
    <row r="115" spans="1:11" ht="77.400000000000006" customHeight="1" x14ac:dyDescent="0.35">
      <c r="A115" s="22" t="s">
        <v>270</v>
      </c>
      <c r="B115" s="3" t="s">
        <v>271</v>
      </c>
      <c r="C115" s="19" t="s">
        <v>13</v>
      </c>
      <c r="D115" s="19" t="s">
        <v>140</v>
      </c>
      <c r="E115" s="19" t="s">
        <v>272</v>
      </c>
      <c r="F115" s="20" t="s">
        <v>273</v>
      </c>
      <c r="G115" s="24">
        <v>1209935.1000000001</v>
      </c>
      <c r="H115" s="26">
        <v>38801.49</v>
      </c>
      <c r="I115" s="16">
        <f>G115-H115</f>
        <v>1171133.6100000001</v>
      </c>
      <c r="J115" s="17" t="s">
        <v>274</v>
      </c>
      <c r="K115" s="28" t="s">
        <v>275</v>
      </c>
    </row>
    <row r="116" spans="1:11" ht="77.400000000000006" customHeight="1" x14ac:dyDescent="0.35">
      <c r="A116" s="23"/>
      <c r="B116" s="3" t="s">
        <v>276</v>
      </c>
      <c r="C116" s="19"/>
      <c r="D116" s="19"/>
      <c r="E116" s="19"/>
      <c r="F116" s="21"/>
      <c r="G116" s="25"/>
      <c r="H116" s="27"/>
      <c r="I116" s="4">
        <f>H115</f>
        <v>38801.49</v>
      </c>
      <c r="J116" s="8" t="s">
        <v>277</v>
      </c>
      <c r="K116" s="21"/>
    </row>
    <row r="117" spans="1:11" ht="27.65" customHeight="1" x14ac:dyDescent="0.35">
      <c r="A117" s="36" t="s">
        <v>278</v>
      </c>
      <c r="B117" s="36"/>
      <c r="C117" s="36"/>
      <c r="D117" s="36"/>
      <c r="E117" s="36"/>
      <c r="F117" s="36"/>
      <c r="G117" s="13">
        <f>SUM(G3:G116)</f>
        <v>101875449.89999998</v>
      </c>
      <c r="H117" s="14"/>
      <c r="I117" s="15">
        <f>SUM(I3:I116)</f>
        <v>101875449.90000001</v>
      </c>
      <c r="J117" s="35"/>
      <c r="K117" s="35"/>
    </row>
  </sheetData>
  <autoFilter ref="A2:Z117" xr:uid="{D9E6F059-0B19-4F4A-8878-99FE9A0510BD}"/>
  <mergeCells count="459">
    <mergeCell ref="K57:K58"/>
    <mergeCell ref="K55:K56"/>
    <mergeCell ref="K53:K54"/>
    <mergeCell ref="K51:K52"/>
    <mergeCell ref="K49:K50"/>
    <mergeCell ref="K47:K48"/>
    <mergeCell ref="K67:K68"/>
    <mergeCell ref="K65:K66"/>
    <mergeCell ref="K63:K64"/>
    <mergeCell ref="K59:K60"/>
    <mergeCell ref="K61:K62"/>
    <mergeCell ref="K33:K34"/>
    <mergeCell ref="K31:K32"/>
    <mergeCell ref="K29:K30"/>
    <mergeCell ref="K27:K28"/>
    <mergeCell ref="K25:K26"/>
    <mergeCell ref="K23:K24"/>
    <mergeCell ref="K45:K46"/>
    <mergeCell ref="K43:K44"/>
    <mergeCell ref="K41:K42"/>
    <mergeCell ref="K39:K40"/>
    <mergeCell ref="K37:K38"/>
    <mergeCell ref="K35:K36"/>
    <mergeCell ref="K79:K80"/>
    <mergeCell ref="K77:K78"/>
    <mergeCell ref="K75:K76"/>
    <mergeCell ref="K73:K74"/>
    <mergeCell ref="K71:K72"/>
    <mergeCell ref="K69:K70"/>
    <mergeCell ref="J117:K117"/>
    <mergeCell ref="A117:F117"/>
    <mergeCell ref="K91:K92"/>
    <mergeCell ref="K89:K90"/>
    <mergeCell ref="K87:K88"/>
    <mergeCell ref="K85:K86"/>
    <mergeCell ref="K83:K84"/>
    <mergeCell ref="K81:K82"/>
    <mergeCell ref="H85:H86"/>
    <mergeCell ref="H83:H84"/>
    <mergeCell ref="H81:H82"/>
    <mergeCell ref="H79:H80"/>
    <mergeCell ref="H77:H78"/>
    <mergeCell ref="H75:H76"/>
    <mergeCell ref="K105:K106"/>
    <mergeCell ref="K103:K104"/>
    <mergeCell ref="K101:K102"/>
    <mergeCell ref="K99:K100"/>
    <mergeCell ref="H27:H28"/>
    <mergeCell ref="H25:H26"/>
    <mergeCell ref="H23:H24"/>
    <mergeCell ref="H35:H36"/>
    <mergeCell ref="H33:H34"/>
    <mergeCell ref="H31:H32"/>
    <mergeCell ref="H29:H30"/>
    <mergeCell ref="H67:H68"/>
    <mergeCell ref="H65:H66"/>
    <mergeCell ref="H63:H64"/>
    <mergeCell ref="K97:K98"/>
    <mergeCell ref="K95:K96"/>
    <mergeCell ref="K93:K94"/>
    <mergeCell ref="H39:H40"/>
    <mergeCell ref="H37:H38"/>
    <mergeCell ref="H51:H52"/>
    <mergeCell ref="H49:H50"/>
    <mergeCell ref="H47:H48"/>
    <mergeCell ref="H45:H46"/>
    <mergeCell ref="H43:H44"/>
    <mergeCell ref="H41:H42"/>
    <mergeCell ref="H61:H62"/>
    <mergeCell ref="H59:H60"/>
    <mergeCell ref="H57:H58"/>
    <mergeCell ref="H55:H56"/>
    <mergeCell ref="H53:H54"/>
    <mergeCell ref="H73:H74"/>
    <mergeCell ref="H71:H72"/>
    <mergeCell ref="H69:H70"/>
    <mergeCell ref="H97:H98"/>
    <mergeCell ref="H95:H96"/>
    <mergeCell ref="H93:H94"/>
    <mergeCell ref="H91:H92"/>
    <mergeCell ref="H89:H90"/>
    <mergeCell ref="H87:H88"/>
    <mergeCell ref="G103:G104"/>
    <mergeCell ref="G105:G106"/>
    <mergeCell ref="H105:H106"/>
    <mergeCell ref="H103:H104"/>
    <mergeCell ref="H101:H102"/>
    <mergeCell ref="H99:H100"/>
    <mergeCell ref="G91:G92"/>
    <mergeCell ref="G93:G94"/>
    <mergeCell ref="G95:G96"/>
    <mergeCell ref="G97:G98"/>
    <mergeCell ref="G99:G100"/>
    <mergeCell ref="G101:G102"/>
    <mergeCell ref="G79:G80"/>
    <mergeCell ref="G81:G82"/>
    <mergeCell ref="G83:G84"/>
    <mergeCell ref="G85:G86"/>
    <mergeCell ref="G87:G88"/>
    <mergeCell ref="G89:G90"/>
    <mergeCell ref="G67:G68"/>
    <mergeCell ref="G69:G70"/>
    <mergeCell ref="G71:G72"/>
    <mergeCell ref="G73:G74"/>
    <mergeCell ref="G75:G76"/>
    <mergeCell ref="G77:G78"/>
    <mergeCell ref="G57:G58"/>
    <mergeCell ref="G59:G60"/>
    <mergeCell ref="G61:G62"/>
    <mergeCell ref="G63:G64"/>
    <mergeCell ref="G65:G66"/>
    <mergeCell ref="G45:G46"/>
    <mergeCell ref="G47:G48"/>
    <mergeCell ref="G49:G50"/>
    <mergeCell ref="G51:G52"/>
    <mergeCell ref="G53:G54"/>
    <mergeCell ref="G55:G56"/>
    <mergeCell ref="G33:G34"/>
    <mergeCell ref="G35:G36"/>
    <mergeCell ref="G37:G38"/>
    <mergeCell ref="G39:G40"/>
    <mergeCell ref="G41:G42"/>
    <mergeCell ref="G43:G44"/>
    <mergeCell ref="F23:F24"/>
    <mergeCell ref="G23:G24"/>
    <mergeCell ref="G25:G26"/>
    <mergeCell ref="G27:G28"/>
    <mergeCell ref="G29:G30"/>
    <mergeCell ref="G31:G32"/>
    <mergeCell ref="F35:F36"/>
    <mergeCell ref="F33:F34"/>
    <mergeCell ref="F31:F32"/>
    <mergeCell ref="F29:F30"/>
    <mergeCell ref="F27:F28"/>
    <mergeCell ref="F25:F26"/>
    <mergeCell ref="F47:F48"/>
    <mergeCell ref="F45:F46"/>
    <mergeCell ref="F43:F44"/>
    <mergeCell ref="F41:F42"/>
    <mergeCell ref="F39:F40"/>
    <mergeCell ref="F37:F38"/>
    <mergeCell ref="F59:F60"/>
    <mergeCell ref="F57:F58"/>
    <mergeCell ref="F55:F56"/>
    <mergeCell ref="F53:F54"/>
    <mergeCell ref="F51:F52"/>
    <mergeCell ref="F49:F50"/>
    <mergeCell ref="F67:F68"/>
    <mergeCell ref="F65:F66"/>
    <mergeCell ref="F63:F64"/>
    <mergeCell ref="F61:F62"/>
    <mergeCell ref="F79:F80"/>
    <mergeCell ref="F77:F78"/>
    <mergeCell ref="F75:F76"/>
    <mergeCell ref="F73:F74"/>
    <mergeCell ref="F71:F72"/>
    <mergeCell ref="F69:F70"/>
    <mergeCell ref="F95:F96"/>
    <mergeCell ref="F93:F94"/>
    <mergeCell ref="F91:F92"/>
    <mergeCell ref="F85:F86"/>
    <mergeCell ref="F83:F84"/>
    <mergeCell ref="F81:F82"/>
    <mergeCell ref="E105:E106"/>
    <mergeCell ref="F105:F106"/>
    <mergeCell ref="F103:F104"/>
    <mergeCell ref="F101:F102"/>
    <mergeCell ref="F99:F100"/>
    <mergeCell ref="F97:F98"/>
    <mergeCell ref="E93:E94"/>
    <mergeCell ref="E95:E96"/>
    <mergeCell ref="E97:E98"/>
    <mergeCell ref="E99:E100"/>
    <mergeCell ref="E101:E102"/>
    <mergeCell ref="E103:E104"/>
    <mergeCell ref="E85:E86"/>
    <mergeCell ref="E87:E88"/>
    <mergeCell ref="E89:E90"/>
    <mergeCell ref="F87:F88"/>
    <mergeCell ref="F89:F90"/>
    <mergeCell ref="E91:E92"/>
    <mergeCell ref="E73:E74"/>
    <mergeCell ref="E75:E76"/>
    <mergeCell ref="E77:E78"/>
    <mergeCell ref="E79:E80"/>
    <mergeCell ref="E81:E82"/>
    <mergeCell ref="E83:E84"/>
    <mergeCell ref="E61:E62"/>
    <mergeCell ref="E63:E64"/>
    <mergeCell ref="E65:E66"/>
    <mergeCell ref="E67:E68"/>
    <mergeCell ref="E69:E70"/>
    <mergeCell ref="E71:E72"/>
    <mergeCell ref="E51:E52"/>
    <mergeCell ref="E53:E54"/>
    <mergeCell ref="E55:E56"/>
    <mergeCell ref="E57:E58"/>
    <mergeCell ref="E59:E60"/>
    <mergeCell ref="E39:E40"/>
    <mergeCell ref="E41:E42"/>
    <mergeCell ref="E43:E44"/>
    <mergeCell ref="E45:E46"/>
    <mergeCell ref="E47:E48"/>
    <mergeCell ref="E49:E50"/>
    <mergeCell ref="E27:E28"/>
    <mergeCell ref="E29:E30"/>
    <mergeCell ref="E31:E32"/>
    <mergeCell ref="E33:E34"/>
    <mergeCell ref="E35:E36"/>
    <mergeCell ref="E37:E38"/>
    <mergeCell ref="D37:D38"/>
    <mergeCell ref="D35:D36"/>
    <mergeCell ref="D33:D34"/>
    <mergeCell ref="D31:D32"/>
    <mergeCell ref="D29:D30"/>
    <mergeCell ref="D27:D28"/>
    <mergeCell ref="D49:D50"/>
    <mergeCell ref="D47:D48"/>
    <mergeCell ref="D45:D46"/>
    <mergeCell ref="D43:D44"/>
    <mergeCell ref="D41:D42"/>
    <mergeCell ref="D39:D40"/>
    <mergeCell ref="D59:D60"/>
    <mergeCell ref="D57:D58"/>
    <mergeCell ref="D55:D56"/>
    <mergeCell ref="D53:D54"/>
    <mergeCell ref="D51:D52"/>
    <mergeCell ref="D71:D72"/>
    <mergeCell ref="D69:D70"/>
    <mergeCell ref="D67:D68"/>
    <mergeCell ref="D65:D66"/>
    <mergeCell ref="D63:D64"/>
    <mergeCell ref="D61:D62"/>
    <mergeCell ref="D83:D84"/>
    <mergeCell ref="D81:D82"/>
    <mergeCell ref="D79:D80"/>
    <mergeCell ref="D77:D78"/>
    <mergeCell ref="D75:D76"/>
    <mergeCell ref="D73:D74"/>
    <mergeCell ref="D93:D94"/>
    <mergeCell ref="D91:D92"/>
    <mergeCell ref="D89:D90"/>
    <mergeCell ref="C87:C88"/>
    <mergeCell ref="D87:D88"/>
    <mergeCell ref="D85:D86"/>
    <mergeCell ref="D105:D106"/>
    <mergeCell ref="D103:D104"/>
    <mergeCell ref="D101:D102"/>
    <mergeCell ref="D99:D100"/>
    <mergeCell ref="D97:D98"/>
    <mergeCell ref="D95:D96"/>
    <mergeCell ref="C95:C96"/>
    <mergeCell ref="C97:C98"/>
    <mergeCell ref="C99:C100"/>
    <mergeCell ref="C101:C102"/>
    <mergeCell ref="C103:C104"/>
    <mergeCell ref="C105:C106"/>
    <mergeCell ref="C83:C84"/>
    <mergeCell ref="C85:C86"/>
    <mergeCell ref="C89:C90"/>
    <mergeCell ref="C91:C92"/>
    <mergeCell ref="C93:C94"/>
    <mergeCell ref="C69:C70"/>
    <mergeCell ref="C71:C72"/>
    <mergeCell ref="C73:C74"/>
    <mergeCell ref="C75:C76"/>
    <mergeCell ref="C77:C78"/>
    <mergeCell ref="C79:C80"/>
    <mergeCell ref="C65:C66"/>
    <mergeCell ref="C67:C68"/>
    <mergeCell ref="C47:C48"/>
    <mergeCell ref="C49:C50"/>
    <mergeCell ref="C51:C52"/>
    <mergeCell ref="C53:C54"/>
    <mergeCell ref="C55:C56"/>
    <mergeCell ref="C57:C58"/>
    <mergeCell ref="C81:C82"/>
    <mergeCell ref="C35:C36"/>
    <mergeCell ref="C37:C38"/>
    <mergeCell ref="C39:C40"/>
    <mergeCell ref="C41:C42"/>
    <mergeCell ref="C43:C44"/>
    <mergeCell ref="C45:C46"/>
    <mergeCell ref="A99:A100"/>
    <mergeCell ref="A101:A102"/>
    <mergeCell ref="A103:A104"/>
    <mergeCell ref="A73:A74"/>
    <mergeCell ref="A53:A54"/>
    <mergeCell ref="A55:A56"/>
    <mergeCell ref="A57:A58"/>
    <mergeCell ref="A59:A60"/>
    <mergeCell ref="A61:A62"/>
    <mergeCell ref="A41:A42"/>
    <mergeCell ref="A43:A44"/>
    <mergeCell ref="A45:A46"/>
    <mergeCell ref="A47:A48"/>
    <mergeCell ref="A49:A50"/>
    <mergeCell ref="A51:A52"/>
    <mergeCell ref="C59:C60"/>
    <mergeCell ref="C61:C62"/>
    <mergeCell ref="C63:C64"/>
    <mergeCell ref="A105:A106"/>
    <mergeCell ref="C23:C24"/>
    <mergeCell ref="C25:C26"/>
    <mergeCell ref="C27:C28"/>
    <mergeCell ref="C29:C30"/>
    <mergeCell ref="C31:C32"/>
    <mergeCell ref="C33:C34"/>
    <mergeCell ref="A87:A88"/>
    <mergeCell ref="A89:A90"/>
    <mergeCell ref="A91:A92"/>
    <mergeCell ref="A93:A94"/>
    <mergeCell ref="A95:A96"/>
    <mergeCell ref="A97:A98"/>
    <mergeCell ref="A75:A76"/>
    <mergeCell ref="A77:A78"/>
    <mergeCell ref="A79:A80"/>
    <mergeCell ref="A81:A82"/>
    <mergeCell ref="A83:A84"/>
    <mergeCell ref="A85:A86"/>
    <mergeCell ref="A63:A64"/>
    <mergeCell ref="A65:A66"/>
    <mergeCell ref="A67:A68"/>
    <mergeCell ref="A69:A70"/>
    <mergeCell ref="A71:A72"/>
    <mergeCell ref="A29:A30"/>
    <mergeCell ref="A31:A32"/>
    <mergeCell ref="A33:A34"/>
    <mergeCell ref="A35:A36"/>
    <mergeCell ref="A37:A38"/>
    <mergeCell ref="A39:A40"/>
    <mergeCell ref="A1:K1"/>
    <mergeCell ref="G21:G22"/>
    <mergeCell ref="H21:H22"/>
    <mergeCell ref="A23:A24"/>
    <mergeCell ref="A25:A26"/>
    <mergeCell ref="A27:A28"/>
    <mergeCell ref="D25:D26"/>
    <mergeCell ref="D23:D24"/>
    <mergeCell ref="E23:E24"/>
    <mergeCell ref="E25:E26"/>
    <mergeCell ref="H19:H20"/>
    <mergeCell ref="K19:K20"/>
    <mergeCell ref="A21:A22"/>
    <mergeCell ref="C21:C22"/>
    <mergeCell ref="D21:D22"/>
    <mergeCell ref="E21:E22"/>
    <mergeCell ref="F21:F22"/>
    <mergeCell ref="K21:K22"/>
    <mergeCell ref="A19:A20"/>
    <mergeCell ref="C19:C20"/>
    <mergeCell ref="D19:D20"/>
    <mergeCell ref="E19:E20"/>
    <mergeCell ref="F19:F20"/>
    <mergeCell ref="G19:G20"/>
    <mergeCell ref="H15:H16"/>
    <mergeCell ref="K15:K16"/>
    <mergeCell ref="A17:A18"/>
    <mergeCell ref="C17:C18"/>
    <mergeCell ref="D17:D18"/>
    <mergeCell ref="E17:E18"/>
    <mergeCell ref="F17:F18"/>
    <mergeCell ref="G17:G18"/>
    <mergeCell ref="H17:H18"/>
    <mergeCell ref="K17:K18"/>
    <mergeCell ref="A15:A16"/>
    <mergeCell ref="C15:C16"/>
    <mergeCell ref="D15:D16"/>
    <mergeCell ref="E15:E16"/>
    <mergeCell ref="F15:F16"/>
    <mergeCell ref="G15:G16"/>
    <mergeCell ref="A13:A14"/>
    <mergeCell ref="C13:C14"/>
    <mergeCell ref="D5:D6"/>
    <mergeCell ref="D7:D8"/>
    <mergeCell ref="D9:D10"/>
    <mergeCell ref="D11:D12"/>
    <mergeCell ref="K11:K12"/>
    <mergeCell ref="K9:K10"/>
    <mergeCell ref="A9:A10"/>
    <mergeCell ref="A11:A12"/>
    <mergeCell ref="F9:F10"/>
    <mergeCell ref="F11:F12"/>
    <mergeCell ref="C9:C10"/>
    <mergeCell ref="C11:C12"/>
    <mergeCell ref="E9:E10"/>
    <mergeCell ref="E11:E12"/>
    <mergeCell ref="G11:G12"/>
    <mergeCell ref="H11:H12"/>
    <mergeCell ref="G9:G10"/>
    <mergeCell ref="H9:H10"/>
    <mergeCell ref="H13:H14"/>
    <mergeCell ref="E13:E14"/>
    <mergeCell ref="F13:F14"/>
    <mergeCell ref="G13:G14"/>
    <mergeCell ref="K3:K4"/>
    <mergeCell ref="K5:K6"/>
    <mergeCell ref="G7:G8"/>
    <mergeCell ref="H7:H8"/>
    <mergeCell ref="K7:K8"/>
    <mergeCell ref="K13:K14"/>
    <mergeCell ref="D3:D4"/>
    <mergeCell ref="G5:G6"/>
    <mergeCell ref="D13:D14"/>
    <mergeCell ref="A3:A4"/>
    <mergeCell ref="A5:A6"/>
    <mergeCell ref="A7:A8"/>
    <mergeCell ref="F3:F4"/>
    <mergeCell ref="F5:F6"/>
    <mergeCell ref="F7:F8"/>
    <mergeCell ref="H3:H4"/>
    <mergeCell ref="H5:H6"/>
    <mergeCell ref="C3:C4"/>
    <mergeCell ref="C5:C6"/>
    <mergeCell ref="C7:C8"/>
    <mergeCell ref="E3:E4"/>
    <mergeCell ref="E5:E6"/>
    <mergeCell ref="E7:E8"/>
    <mergeCell ref="G3:G4"/>
    <mergeCell ref="A107:A108"/>
    <mergeCell ref="C107:C108"/>
    <mergeCell ref="D107:D108"/>
    <mergeCell ref="E107:E108"/>
    <mergeCell ref="F107:F108"/>
    <mergeCell ref="G107:G108"/>
    <mergeCell ref="H107:H108"/>
    <mergeCell ref="K107:K108"/>
    <mergeCell ref="A109:A110"/>
    <mergeCell ref="C109:C110"/>
    <mergeCell ref="D109:D110"/>
    <mergeCell ref="E109:E110"/>
    <mergeCell ref="F109:F110"/>
    <mergeCell ref="G109:G110"/>
    <mergeCell ref="H109:H110"/>
    <mergeCell ref="K109:K110"/>
    <mergeCell ref="C115:C116"/>
    <mergeCell ref="D115:D116"/>
    <mergeCell ref="E115:E116"/>
    <mergeCell ref="F115:F116"/>
    <mergeCell ref="A115:A116"/>
    <mergeCell ref="G115:G116"/>
    <mergeCell ref="H115:H116"/>
    <mergeCell ref="K115:K116"/>
    <mergeCell ref="A111:A112"/>
    <mergeCell ref="C111:C112"/>
    <mergeCell ref="D111:D112"/>
    <mergeCell ref="E111:E112"/>
    <mergeCell ref="F111:F112"/>
    <mergeCell ref="G111:G112"/>
    <mergeCell ref="H111:H112"/>
    <mergeCell ref="K111:K112"/>
    <mergeCell ref="A113:A114"/>
    <mergeCell ref="C113:C114"/>
    <mergeCell ref="D113:D114"/>
    <mergeCell ref="E113:E114"/>
    <mergeCell ref="F113:F114"/>
    <mergeCell ref="G113:G114"/>
    <mergeCell ref="H113:H114"/>
    <mergeCell ref="K113:K114"/>
  </mergeCells>
  <pageMargins left="0.19685039370078741" right="0" top="0.74803149606299213" bottom="0.55118110236220474" header="0.31496062992125984" footer="0.31496062992125984"/>
  <pageSetup paperSize="9" scale="47" fitToHeight="5" orientation="landscape" r:id="rId1"/>
  <rowBreaks count="3" manualBreakCount="3">
    <brk id="32" max="16383" man="1"/>
    <brk id="60" max="16383" man="1"/>
    <brk id="8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nnotazioni xmlns="9f351cd4-8119-457f-a4e5-f8d811b53960" xsi:nil="true"/>
    <lcf76f155ced4ddcb4097134ff3c332f xmlns="9f351cd4-8119-457f-a4e5-f8d811b53960">
      <Terms xmlns="http://schemas.microsoft.com/office/infopath/2007/PartnerControls"/>
    </lcf76f155ced4ddcb4097134ff3c332f>
    <Contenuto xmlns="9f351cd4-8119-457f-a4e5-f8d811b53960" xsi:nil="true"/>
    <Stato xmlns="9f351cd4-8119-457f-a4e5-f8d811b53960" xsi:nil="true"/>
    <TaxCatchAll xmlns="15faec61-30a7-42e2-8eb3-7dceeac74717" xsi:nil="true"/>
    <Task xmlns="9f351cd4-8119-457f-a4e5-f8d811b539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B0FE69832943A4294B614134E6375D6" ma:contentTypeVersion="17" ma:contentTypeDescription="Creare un nuovo documento." ma:contentTypeScope="" ma:versionID="b8ad7eec86a6cbfce7389b7e7404ce18">
  <xsd:schema xmlns:xsd="http://www.w3.org/2001/XMLSchema" xmlns:xs="http://www.w3.org/2001/XMLSchema" xmlns:p="http://schemas.microsoft.com/office/2006/metadata/properties" xmlns:ns2="9f351cd4-8119-457f-a4e5-f8d811b53960" xmlns:ns3="15faec61-30a7-42e2-8eb3-7dceeac74717" targetNamespace="http://schemas.microsoft.com/office/2006/metadata/properties" ma:root="true" ma:fieldsID="e54a9a2b09d2a860666bb38c7e94c283" ns2:_="" ns3:_="">
    <xsd:import namespace="9f351cd4-8119-457f-a4e5-f8d811b53960"/>
    <xsd:import namespace="15faec61-30a7-42e2-8eb3-7dceeac74717"/>
    <xsd:element name="properties">
      <xsd:complexType>
        <xsd:sequence>
          <xsd:element name="documentManagement">
            <xsd:complexType>
              <xsd:all>
                <xsd:element ref="ns2:Task" minOccurs="0"/>
                <xsd:element ref="ns2:Contenuto" minOccurs="0"/>
                <xsd:element ref="ns2:Stato" minOccurs="0"/>
                <xsd:element ref="ns2:Annotazioni"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51cd4-8119-457f-a4e5-f8d811b53960" elementFormDefault="qualified">
    <xsd:import namespace="http://schemas.microsoft.com/office/2006/documentManagement/types"/>
    <xsd:import namespace="http://schemas.microsoft.com/office/infopath/2007/PartnerControls"/>
    <xsd:element name="Task" ma:index="1" nillable="true" ma:displayName="Task" ma:description="Inserire il nome dell'attività" ma:format="Dropdown" ma:internalName="Task">
      <xsd:simpleType>
        <xsd:restriction base="dms:Choice">
          <xsd:enumeration value="Altro"/>
          <xsd:enumeration value="Deroghe"/>
          <xsd:enumeration value="Modalità di rendicontazione"/>
          <xsd:enumeration value="PNRR"/>
          <xsd:enumeration value="Consap"/>
          <xsd:enumeration value="Sogesid"/>
          <xsd:enumeration value="ANAS"/>
          <xsd:enumeration value="Convenzioni"/>
          <xsd:enumeration value="Organizzazione struttura"/>
          <xsd:enumeration value="Ordinanza"/>
          <xsd:enumeration value="Report per incontri"/>
        </xsd:restriction>
      </xsd:simpleType>
    </xsd:element>
    <xsd:element name="Contenuto" ma:index="2" nillable="true" ma:displayName="Contenuto" ma:format="Dropdown" ma:internalName="Contenuto">
      <xsd:simpleType>
        <xsd:restriction base="dms:Note">
          <xsd:maxLength value="255"/>
        </xsd:restriction>
      </xsd:simpleType>
    </xsd:element>
    <xsd:element name="Stato" ma:index="3" nillable="true" ma:displayName="Stato" ma:format="Dropdown" ma:internalName="Stato">
      <xsd:simpleType>
        <xsd:restriction base="dms:Choice">
          <xsd:enumeration value="In redazione"/>
          <xsd:enumeration value="In revisione"/>
          <xsd:enumeration value="In approvazione"/>
          <xsd:enumeration value="Materiale di riferimento"/>
          <xsd:enumeration value="Archiviato"/>
        </xsd:restriction>
      </xsd:simpleType>
    </xsd:element>
    <xsd:element name="Annotazioni" ma:index="4" nillable="true" ma:displayName="Annotazioni" ma:description="Inserire annotazioni sintetiche sulle attività da fare sul documento" ma:format="Dropdown" ma:internalName="Annotazioni" ma:readOnly="false">
      <xsd:simpleType>
        <xsd:restriction base="dms:Note">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13d97cc3-caf7-4781-96e5-429f72e826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faec61-30a7-42e2-8eb3-7dceeac7471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271e2c9-bf65-4557-90ac-7c08bf3e59b6}" ma:internalName="TaxCatchAll" ma:showField="CatchAllData" ma:web="15faec61-30a7-42e2-8eb3-7dceeac747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i contenuto"/>
        <xsd:element ref="dc:title" minOccurs="0" maxOccurs="1"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9F5DF0-D0C5-423C-92DB-3706ED250E02}">
  <ds:schemaRefs>
    <ds:schemaRef ds:uri="http://purl.org/dc/dcmitype/"/>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9f351cd4-8119-457f-a4e5-f8d811b53960"/>
    <ds:schemaRef ds:uri="http://purl.org/dc/terms/"/>
    <ds:schemaRef ds:uri="15faec61-30a7-42e2-8eb3-7dceeac74717"/>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83C4D4A6-F3E9-4FB2-AF2C-45D4A81633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51cd4-8119-457f-a4e5-f8d811b53960"/>
    <ds:schemaRef ds:uri="15faec61-30a7-42e2-8eb3-7dceeac747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02C636-9E17-4C85-86A6-CAE7A95B1B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antonella bonazzi</dc:creator>
  <cp:keywords/>
  <dc:description/>
  <cp:lastModifiedBy>Gabriella CARUNCHIO</cp:lastModifiedBy>
  <cp:revision/>
  <cp:lastPrinted>2026-04-01T14:44:10Z</cp:lastPrinted>
  <dcterms:created xsi:type="dcterms:W3CDTF">2026-01-30T18:27:59Z</dcterms:created>
  <dcterms:modified xsi:type="dcterms:W3CDTF">2026-04-08T13:14:55Z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2026-01-30T19:02:07Z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9313567c-9f0e-4083-b30a-7faeb536ecd7</vt:lpwstr>
  </property>
  <property fmtid="{D5CDD505-2E9C-101B-9397-08002B2CF9AE}" pid="7" name="MSIP_Label_defa4170-0d19-0005-0004-bc88714345d2_ActionId">
    <vt:lpwstr>2f3b0eb4-b6f0-4754-9857-80cd9c9508e4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0x0101009B0FE69832943A4294B614134E6375D6</vt:lpwstr>
  </property>
  <property fmtid="{D5CDD505-2E9C-101B-9397-08002B2CF9AE}" pid="11" name="MediaServiceImageTags">
    <vt:lpwstr/>
  </property>
</Properties>
</file>